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03F3AB5-6F25-4158-BF78-DB4C804DFBDB}" xr6:coauthVersionLast="47" xr6:coauthVersionMax="47" xr10:uidLastSave="{00000000-0000-0000-0000-000000000000}"/>
  <bookViews>
    <workbookView xWindow="-108" yWindow="-108" windowWidth="23256" windowHeight="12456" tabRatio="998" activeTab="7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سرمایه‌گذاری در سهام" sheetId="11" r:id="rId5"/>
    <sheet name="درآمد سپرده بانکی" sheetId="13" r:id="rId6"/>
    <sheet name="سایر درآمدها" sheetId="14" r:id="rId7"/>
    <sheet name="جمع درآمدها" sheetId="15" r:id="rId8"/>
  </sheets>
  <calcPr calcId="191029"/>
</workbook>
</file>

<file path=xl/calcChain.xml><?xml version="1.0" encoding="utf-8"?>
<calcChain xmlns="http://schemas.openxmlformats.org/spreadsheetml/2006/main">
  <c r="W35" i="1" l="1"/>
  <c r="U35" i="1"/>
  <c r="K35" i="1"/>
  <c r="G10" i="15"/>
  <c r="E10" i="15"/>
  <c r="C10" i="15"/>
  <c r="E12" i="14"/>
  <c r="C12" i="14"/>
  <c r="G10" i="13"/>
  <c r="G9" i="13"/>
  <c r="G8" i="13"/>
  <c r="E11" i="13"/>
  <c r="S34" i="11"/>
  <c r="O34" i="11"/>
  <c r="I34" i="11"/>
  <c r="E34" i="11"/>
  <c r="Q34" i="9"/>
  <c r="O34" i="9"/>
  <c r="M34" i="9"/>
  <c r="I34" i="9"/>
  <c r="G34" i="9"/>
  <c r="E34" i="9"/>
  <c r="S11" i="7"/>
  <c r="Q11" i="7"/>
  <c r="O11" i="7"/>
  <c r="M11" i="7"/>
  <c r="K11" i="7"/>
  <c r="I11" i="7"/>
  <c r="Q12" i="6"/>
  <c r="O12" i="6"/>
  <c r="M12" i="6"/>
  <c r="K12" i="6"/>
</calcChain>
</file>

<file path=xl/sharedStrings.xml><?xml version="1.0" encoding="utf-8"?>
<sst xmlns="http://schemas.openxmlformats.org/spreadsheetml/2006/main" count="463" uniqueCount="143">
  <si>
    <t>صندوق سرمایه گذاری سهامی به آفرید سپینود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</si>
  <si>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</si>
  <si>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</si>
  <si>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</si>
  <si>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</si>
  <si>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</si>
  <si>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</si>
  <si>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</si>
  <si>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</si>
  <si>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</si>
  <si>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</si>
  <si>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</si>
  <si>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</si>
  <si>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</si>
  <si>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</si>
  <si>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ملی‌ صنایع‌ مس‌ ایران‌</t>
  </si>
  <si>
    <t>4.83%</t>
  </si>
  <si>
    <t>سرمایه گذاری تامین اجتماعی</t>
  </si>
  <si>
    <t>0.46%</t>
  </si>
  <si>
    <t>تولید مواداولیه الیاف مصنوعی</t>
  </si>
  <si>
    <t>سایپا</t>
  </si>
  <si>
    <t>1.54%</t>
  </si>
  <si>
    <t>ایران‌ ترانسفو</t>
  </si>
  <si>
    <t>0.68%</t>
  </si>
  <si>
    <t>پتروشیمی‌ خارک‌</t>
  </si>
  <si>
    <t>3.35%</t>
  </si>
  <si>
    <t>نفت سپاهان</t>
  </si>
  <si>
    <t>1.43%</t>
  </si>
  <si>
    <t>تولید برق عسلویه  مپنا</t>
  </si>
  <si>
    <t>پتروشیمی پارس</t>
  </si>
  <si>
    <t>3.44%</t>
  </si>
  <si>
    <t>مجتمع جهان فولاد سیرجان</t>
  </si>
  <si>
    <t>1.85%</t>
  </si>
  <si>
    <t>آهن و فولاد غدیر ایرانیان</t>
  </si>
  <si>
    <t>1.22%</t>
  </si>
  <si>
    <t>ملی شیمی کشاورز</t>
  </si>
  <si>
    <t>2.01%</t>
  </si>
  <si>
    <t>بین المللی توسعه ص. معادن غدیر</t>
  </si>
  <si>
    <t>1.33%</t>
  </si>
  <si>
    <t>پارس فنر</t>
  </si>
  <si>
    <t>1.38%</t>
  </si>
  <si>
    <t>گسترش سوخت سبززاگرس(سهامی عام)</t>
  </si>
  <si>
    <t>1.42%</t>
  </si>
  <si>
    <t>مس‌ شهیدباهنر</t>
  </si>
  <si>
    <t>2.08%</t>
  </si>
  <si>
    <t>ایرکا پارت صنعت</t>
  </si>
  <si>
    <t>ایران‌ خودرو</t>
  </si>
  <si>
    <t>2.32%</t>
  </si>
  <si>
    <t>توسعه‌ صنایع‌ بهشهر(هلدینگ</t>
  </si>
  <si>
    <t>1.46%</t>
  </si>
  <si>
    <t>بانک ملت</t>
  </si>
  <si>
    <t>0.18%</t>
  </si>
  <si>
    <t>کشت و دام گلدشت نمونه اصفهان</t>
  </si>
  <si>
    <t>1.28%</t>
  </si>
  <si>
    <t>سپید ماکیان</t>
  </si>
  <si>
    <t>0.06%</t>
  </si>
  <si>
    <t>گروه‌ صنعتی‌ بارز</t>
  </si>
  <si>
    <t>2.33%</t>
  </si>
  <si>
    <t>بیمه زندگی خاورمیانه</t>
  </si>
  <si>
    <t>0.13%</t>
  </si>
  <si>
    <t>بانک دی</t>
  </si>
  <si>
    <t>0.14%</t>
  </si>
  <si>
    <t>فولاد مبارکه اصفهان</t>
  </si>
  <si>
    <t>4.66%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</si>
  <si>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</si>
  <si>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</si>
  <si>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</si>
  <si>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</si>
  <si>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</si>
  <si>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</si>
  <si>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</si>
  <si>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</si>
  <si>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</si>
  <si>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</si>
  <si>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</si>
  <si>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 xml:space="preserve">بانک گردشگری مهستان </t>
  </si>
  <si>
    <t>145.9967.1545406.1</t>
  </si>
  <si>
    <t>سپرده کوتاه مدت</t>
  </si>
  <si>
    <t>1402/07/01</t>
  </si>
  <si>
    <t>0.00%</t>
  </si>
  <si>
    <t xml:space="preserve">بانک خاورمیانه مهستان </t>
  </si>
  <si>
    <t>100510810707075648</t>
  </si>
  <si>
    <t>1402/10/03</t>
  </si>
  <si>
    <t>6.05%</t>
  </si>
  <si>
    <t>145.333.1545406.1</t>
  </si>
  <si>
    <t>سپرده بلند مدت</t>
  </si>
  <si>
    <t>1403/02/01</t>
  </si>
  <si>
    <t>29.80%</t>
  </si>
  <si>
    <t>145.333.1545406.2</t>
  </si>
  <si>
    <t>19.87%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</si>
  <si>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</si>
  <si>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</si>
  <si>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</si>
  <si>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</si>
  <si>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</si>
  <si>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</si>
  <si>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</si>
  <si>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</si>
  <si>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</si>
  <si>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</si>
  <si>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</si>
  <si>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</si>
  <si>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</si>
  <si>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</si>
  <si>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</si>
  <si>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</si>
  <si>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</si>
  <si>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9.97%</t>
  </si>
  <si>
    <t>1.61%</t>
  </si>
  <si>
    <t>9.74%</t>
  </si>
  <si>
    <t>12.51%</t>
  </si>
  <si>
    <t>2.07%</t>
  </si>
  <si>
    <t>3.63%</t>
  </si>
  <si>
    <t>0.92%</t>
  </si>
  <si>
    <t>2.85%</t>
  </si>
  <si>
    <t>17.01%</t>
  </si>
  <si>
    <t>23.57%</t>
  </si>
  <si>
    <t>5.69%</t>
  </si>
  <si>
    <t>4.69%</t>
  </si>
  <si>
    <t>4.18%</t>
  </si>
  <si>
    <t>0.67%</t>
  </si>
  <si>
    <t>0.58%</t>
  </si>
  <si>
    <t>2.71%</t>
  </si>
  <si>
    <t>12.10%</t>
  </si>
  <si>
    <t>-1.02%</t>
  </si>
  <si>
    <t>18.95%</t>
  </si>
  <si>
    <t>0.25%</t>
  </si>
  <si>
    <t>1.52%</t>
  </si>
  <si>
    <t>9.85%</t>
  </si>
  <si>
    <t>2.27%</t>
  </si>
  <si>
    <t>1.73%</t>
  </si>
  <si>
    <t>6.76%</t>
  </si>
  <si>
    <t>4.42%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</si>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</sst>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9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1"/>
      <name val="Calibri"/>
    </font>
    <font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3" fontId="6" fillId="0" borderId="0" xfId="0" applyNumberFormat="1" applyFont="1"/>
    <xf numFmtId="0" fontId="6" fillId="0" borderId="0" xfId="0" applyFont="1" applyAlignment="1">
      <alignment horizontal="center"/>
    </xf>
    <xf numFmtId="2" fontId="6" fillId="0" borderId="0" xfId="0" applyNumberFormat="1" applyFont="1"/>
    <xf numFmtId="1" fontId="6" fillId="0" borderId="0" xfId="0" applyNumberFormat="1" applyFont="1"/>
    <xf numFmtId="0" fontId="6" fillId="0" borderId="0" xfId="0" applyFont="1" applyAlignment="1">
      <alignment horizontal="center" vertical="center"/>
    </xf>
    <xf numFmtId="3" fontId="6" fillId="0" borderId="4" xfId="0" applyNumberFormat="1" applyFont="1" applyBorder="1"/>
    <xf numFmtId="3" fontId="6" fillId="0" borderId="0" xfId="0" applyNumberFormat="1" applyFont="1" applyAlignment="1">
      <alignment horizontal="center" vertical="center"/>
    </xf>
    <xf numFmtId="0" fontId="7" fillId="0" borderId="0" xfId="0" applyFont="1"/>
    <xf numFmtId="3" fontId="6" fillId="0" borderId="4" xfId="0" applyNumberFormat="1" applyFont="1" applyBorder="1" applyAlignment="1">
      <alignment horizontal="center" vertical="center"/>
    </xf>
    <xf numFmtId="37" fontId="6" fillId="0" borderId="4" xfId="0" applyNumberFormat="1" applyFont="1" applyBorder="1" applyAlignment="1">
      <alignment horizontal="center" vertical="center"/>
    </xf>
    <xf numFmtId="164" fontId="6" fillId="0" borderId="1" xfId="0" applyNumberFormat="1" applyFont="1" applyBorder="1"/>
    <xf numFmtId="0" fontId="6" fillId="0" borderId="4" xfId="0" applyFont="1" applyBorder="1" applyAlignment="1">
      <alignment horizontal="center" vertical="center"/>
    </xf>
    <xf numFmtId="9" fontId="6" fillId="0" borderId="0" xfId="1" applyFont="1" applyAlignment="1">
      <alignment horizontal="center" vertical="center"/>
    </xf>
    <xf numFmtId="9" fontId="1" fillId="0" borderId="0" xfId="0" applyNumberFormat="1" applyFont="1"/>
    <xf numFmtId="9" fontId="6" fillId="0" borderId="0" xfId="0" applyNumberFormat="1" applyFont="1"/>
    <xf numFmtId="10" fontId="6" fillId="0" borderId="0" xfId="1" applyNumberFormat="1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4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1" fontId="6" fillId="0" borderId="4" xfId="0" applyNumberFormat="1" applyFont="1" applyBorder="1"/>
    <xf numFmtId="10" fontId="6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Border="1"/>
    <xf numFmtId="3" fontId="1" fillId="0" borderId="0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6"/>
  <sheetViews>
    <sheetView rightToLeft="1" topLeftCell="B19" workbookViewId="0">
      <selection activeCell="S40" sqref="S40"/>
    </sheetView>
  </sheetViews>
  <sheetFormatPr defaultColWidth="9.109375" defaultRowHeight="15"/>
  <cols>
    <col min="1" max="1" width="31.33203125" style="1" bestFit="1" customWidth="1"/>
    <col min="2" max="2" width="1" style="1" customWidth="1"/>
    <col min="3" max="3" width="9.109375" style="1" customWidth="1"/>
    <col min="4" max="4" width="1" style="1" customWidth="1"/>
    <col min="5" max="5" width="17.109375" style="1" bestFit="1" customWidth="1"/>
    <col min="6" max="6" width="1" style="1" customWidth="1"/>
    <col min="7" max="7" width="24.109375" style="1" bestFit="1" customWidth="1"/>
    <col min="8" max="8" width="1" style="1" customWidth="1"/>
    <col min="9" max="9" width="12.109375" style="1" bestFit="1" customWidth="1"/>
    <col min="10" max="10" width="1" style="1" customWidth="1"/>
    <col min="11" max="11" width="17.88671875" style="1" bestFit="1" customWidth="1"/>
    <col min="12" max="12" width="1" style="1" customWidth="1"/>
    <col min="13" max="13" width="6.5546875" style="1" bestFit="1" customWidth="1"/>
    <col min="14" max="14" width="1" style="1" customWidth="1"/>
    <col min="15" max="15" width="14" style="1" bestFit="1" customWidth="1"/>
    <col min="16" max="16" width="1" style="1" customWidth="1"/>
    <col min="17" max="17" width="12.109375" style="1" bestFit="1" customWidth="1"/>
    <col min="18" max="18" width="1" style="1" customWidth="1"/>
    <col min="19" max="19" width="13" style="1" bestFit="1" customWidth="1"/>
    <col min="20" max="20" width="1" style="1" customWidth="1"/>
    <col min="21" max="21" width="17.88671875" style="1" bestFit="1" customWidth="1"/>
    <col min="22" max="22" width="1" style="1" customWidth="1"/>
    <col min="23" max="23" width="24.109375" style="1" bestFit="1" customWidth="1"/>
    <col min="24" max="24" width="1" style="1" customWidth="1"/>
    <col min="25" max="25" width="36.33203125" style="1" bestFit="1" customWidth="1"/>
    <col min="26" max="26" width="1" style="1" customWidth="1"/>
    <col min="27" max="27" width="9.109375" style="1" customWidth="1"/>
    <col min="28" max="16384" width="9.109375" style="1"/>
  </cols>
  <sheetData>
    <row r="2" spans="1:25" ht="22.8"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</row>
    <row r="3" spans="1:25" ht="22.8">
      <c r="E3" s="33" t="s">
        <v>1</v>
      </c>
      <c r="F3" s="33" t="s">
        <v>1</v>
      </c>
      <c r="G3" s="33" t="s">
        <v>1</v>
      </c>
      <c r="H3" s="33" t="s">
        <v>1</v>
      </c>
      <c r="I3" s="33" t="s">
        <v>1</v>
      </c>
    </row>
    <row r="4" spans="1:25" ht="22.8"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</row>
    <row r="6" spans="1:25" ht="27.6">
      <c r="A6" s="32" t="s">
        <v>3</v>
      </c>
      <c r="B6" s="3"/>
      <c r="C6" s="32" t="s">
        <v>4</v>
      </c>
      <c r="D6" s="32" t="s">
        <v>4</v>
      </c>
      <c r="E6" s="32" t="s">
        <v>4</v>
      </c>
      <c r="F6" s="32" t="s">
        <v>4</v>
      </c>
      <c r="G6" s="32" t="s">
        <v>4</v>
      </c>
      <c r="H6" s="3"/>
      <c r="I6" s="32" t="s">
        <v>5</v>
      </c>
      <c r="J6" s="32" t="s">
        <v>5</v>
      </c>
      <c r="K6" s="32" t="s">
        <v>5</v>
      </c>
      <c r="L6" s="32" t="s">
        <v>5</v>
      </c>
      <c r="M6" s="32" t="s">
        <v>5</v>
      </c>
      <c r="N6" s="32" t="s">
        <v>5</v>
      </c>
      <c r="O6" s="32" t="s">
        <v>5</v>
      </c>
      <c r="P6" s="3"/>
      <c r="Q6" s="32" t="s">
        <v>6</v>
      </c>
      <c r="R6" s="32" t="s">
        <v>6</v>
      </c>
      <c r="S6" s="32" t="s">
        <v>6</v>
      </c>
      <c r="T6" s="32" t="s">
        <v>6</v>
      </c>
      <c r="U6" s="32" t="s">
        <v>6</v>
      </c>
      <c r="V6" s="32" t="s">
        <v>6</v>
      </c>
      <c r="W6" s="32" t="s">
        <v>6</v>
      </c>
      <c r="X6" s="32" t="s">
        <v>6</v>
      </c>
      <c r="Y6" s="32" t="s">
        <v>6</v>
      </c>
    </row>
    <row r="7" spans="1:25" ht="27.6">
      <c r="A7" s="32" t="s">
        <v>3</v>
      </c>
      <c r="B7" s="3"/>
      <c r="C7" s="30" t="s">
        <v>7</v>
      </c>
      <c r="D7" s="4"/>
      <c r="E7" s="30" t="s">
        <v>8</v>
      </c>
      <c r="F7" s="4"/>
      <c r="G7" s="30" t="s">
        <v>9</v>
      </c>
      <c r="H7" s="3"/>
      <c r="I7" s="30" t="s">
        <v>10</v>
      </c>
      <c r="J7" s="30" t="s">
        <v>10</v>
      </c>
      <c r="K7" s="30" t="s">
        <v>10</v>
      </c>
      <c r="L7" s="4"/>
      <c r="M7" s="30" t="s">
        <v>11</v>
      </c>
      <c r="N7" s="30" t="s">
        <v>11</v>
      </c>
      <c r="O7" s="30" t="s">
        <v>11</v>
      </c>
      <c r="P7" s="3"/>
      <c r="Q7" s="30" t="s">
        <v>7</v>
      </c>
      <c r="R7" s="4"/>
      <c r="S7" s="30" t="s">
        <v>12</v>
      </c>
      <c r="T7" s="4"/>
      <c r="U7" s="30" t="s">
        <v>8</v>
      </c>
      <c r="V7" s="4"/>
      <c r="W7" s="30" t="s">
        <v>9</v>
      </c>
      <c r="X7" s="4"/>
      <c r="Y7" s="30" t="s">
        <v>13</v>
      </c>
    </row>
    <row r="8" spans="1:25" ht="27.6">
      <c r="A8" s="32" t="s">
        <v>3</v>
      </c>
      <c r="B8" s="3"/>
      <c r="C8" s="31" t="s">
        <v>7</v>
      </c>
      <c r="D8" s="3"/>
      <c r="E8" s="31" t="s">
        <v>8</v>
      </c>
      <c r="F8" s="3"/>
      <c r="G8" s="31" t="s">
        <v>9</v>
      </c>
      <c r="H8" s="3"/>
      <c r="I8" s="31" t="s">
        <v>7</v>
      </c>
      <c r="J8" s="3"/>
      <c r="K8" s="31" t="s">
        <v>8</v>
      </c>
      <c r="L8" s="3"/>
      <c r="M8" s="31" t="s">
        <v>7</v>
      </c>
      <c r="N8" s="3"/>
      <c r="O8" s="31" t="s">
        <v>14</v>
      </c>
      <c r="P8" s="3"/>
      <c r="Q8" s="31" t="s">
        <v>7</v>
      </c>
      <c r="R8" s="3"/>
      <c r="S8" s="31" t="s">
        <v>12</v>
      </c>
      <c r="T8" s="3"/>
      <c r="U8" s="31" t="s">
        <v>8</v>
      </c>
      <c r="V8" s="3"/>
      <c r="W8" s="31" t="s">
        <v>9</v>
      </c>
      <c r="X8" s="3"/>
      <c r="Y8" s="31" t="s">
        <v>13</v>
      </c>
    </row>
    <row r="9" spans="1:25" ht="18.600000000000001">
      <c r="A9" s="3" t="s">
        <v>15</v>
      </c>
      <c r="B9" s="3"/>
      <c r="C9" s="5">
        <v>0</v>
      </c>
      <c r="D9" s="3"/>
      <c r="E9" s="5">
        <v>0</v>
      </c>
      <c r="F9" s="3"/>
      <c r="G9" s="5">
        <v>0</v>
      </c>
      <c r="H9" s="3"/>
      <c r="I9" s="5">
        <v>7045188</v>
      </c>
      <c r="J9" s="3"/>
      <c r="K9" s="5">
        <v>54078204742</v>
      </c>
      <c r="L9" s="3"/>
      <c r="M9" s="5">
        <v>0</v>
      </c>
      <c r="N9" s="3"/>
      <c r="O9" s="5">
        <v>0</v>
      </c>
      <c r="P9" s="3"/>
      <c r="Q9" s="5">
        <v>7045188</v>
      </c>
      <c r="R9" s="3"/>
      <c r="S9" s="5">
        <v>6950</v>
      </c>
      <c r="T9" s="3"/>
      <c r="U9" s="5">
        <v>54078204742</v>
      </c>
      <c r="V9" s="3"/>
      <c r="W9" s="5">
        <v>48672720463.230003</v>
      </c>
      <c r="X9" s="3"/>
      <c r="Y9" s="6" t="s">
        <v>16</v>
      </c>
    </row>
    <row r="10" spans="1:25" ht="18.600000000000001">
      <c r="A10" s="3" t="s">
        <v>17</v>
      </c>
      <c r="B10" s="3"/>
      <c r="C10" s="5">
        <v>0</v>
      </c>
      <c r="D10" s="3"/>
      <c r="E10" s="5">
        <v>0</v>
      </c>
      <c r="F10" s="3"/>
      <c r="G10" s="5">
        <v>0</v>
      </c>
      <c r="H10" s="3"/>
      <c r="I10" s="5">
        <v>4482000</v>
      </c>
      <c r="J10" s="3"/>
      <c r="K10" s="5">
        <v>4951353682</v>
      </c>
      <c r="L10" s="3"/>
      <c r="M10" s="5">
        <v>0</v>
      </c>
      <c r="N10" s="3"/>
      <c r="O10" s="5">
        <v>0</v>
      </c>
      <c r="P10" s="3"/>
      <c r="Q10" s="5">
        <v>4482000</v>
      </c>
      <c r="R10" s="3"/>
      <c r="S10" s="5">
        <v>1033</v>
      </c>
      <c r="T10" s="3"/>
      <c r="U10" s="5">
        <v>4951353682</v>
      </c>
      <c r="V10" s="3"/>
      <c r="W10" s="5">
        <v>4602358059.3000002</v>
      </c>
      <c r="X10" s="3"/>
      <c r="Y10" s="6" t="s">
        <v>18</v>
      </c>
    </row>
    <row r="11" spans="1:25" ht="18.600000000000001">
      <c r="A11" s="3" t="s">
        <v>19</v>
      </c>
      <c r="B11" s="3"/>
      <c r="C11" s="5">
        <v>0</v>
      </c>
      <c r="D11" s="3"/>
      <c r="E11" s="5">
        <v>0</v>
      </c>
      <c r="F11" s="3"/>
      <c r="G11" s="5">
        <v>0</v>
      </c>
      <c r="H11" s="3"/>
      <c r="I11" s="5">
        <v>1452352</v>
      </c>
      <c r="J11" s="3"/>
      <c r="K11" s="5">
        <v>4351950879</v>
      </c>
      <c r="L11" s="3"/>
      <c r="M11" s="5">
        <v>0</v>
      </c>
      <c r="N11" s="3"/>
      <c r="O11" s="5">
        <v>0</v>
      </c>
      <c r="P11" s="3"/>
      <c r="Q11" s="5">
        <v>1452352</v>
      </c>
      <c r="R11" s="3"/>
      <c r="S11" s="5">
        <v>3177</v>
      </c>
      <c r="T11" s="3"/>
      <c r="U11" s="5">
        <v>4351950879</v>
      </c>
      <c r="V11" s="3"/>
      <c r="W11" s="5">
        <v>4586668276.2911997</v>
      </c>
      <c r="X11" s="3"/>
      <c r="Y11" s="6" t="s">
        <v>18</v>
      </c>
    </row>
    <row r="12" spans="1:25" ht="18.600000000000001">
      <c r="A12" s="3" t="s">
        <v>20</v>
      </c>
      <c r="B12" s="3"/>
      <c r="C12" s="5">
        <v>0</v>
      </c>
      <c r="D12" s="3"/>
      <c r="E12" s="5">
        <v>0</v>
      </c>
      <c r="F12" s="3"/>
      <c r="G12" s="5">
        <v>0</v>
      </c>
      <c r="H12" s="3"/>
      <c r="I12" s="5">
        <v>6483000</v>
      </c>
      <c r="J12" s="3"/>
      <c r="K12" s="5">
        <v>17003705686</v>
      </c>
      <c r="L12" s="3"/>
      <c r="M12" s="5">
        <v>0</v>
      </c>
      <c r="N12" s="3"/>
      <c r="O12" s="5">
        <v>0</v>
      </c>
      <c r="P12" s="3"/>
      <c r="Q12" s="5">
        <v>6483000</v>
      </c>
      <c r="R12" s="3"/>
      <c r="S12" s="5">
        <v>2398</v>
      </c>
      <c r="T12" s="3"/>
      <c r="U12" s="5">
        <v>17003705686</v>
      </c>
      <c r="V12" s="3"/>
      <c r="W12" s="5">
        <v>15453733907.700001</v>
      </c>
      <c r="X12" s="3"/>
      <c r="Y12" s="6" t="s">
        <v>21</v>
      </c>
    </row>
    <row r="13" spans="1:25" ht="18.600000000000001">
      <c r="A13" s="3" t="s">
        <v>22</v>
      </c>
      <c r="B13" s="3"/>
      <c r="C13" s="5">
        <v>0</v>
      </c>
      <c r="D13" s="3"/>
      <c r="E13" s="5">
        <v>0</v>
      </c>
      <c r="F13" s="3"/>
      <c r="G13" s="5">
        <v>0</v>
      </c>
      <c r="H13" s="3"/>
      <c r="I13" s="5">
        <v>3972381</v>
      </c>
      <c r="J13" s="3"/>
      <c r="K13" s="5">
        <v>7278441958</v>
      </c>
      <c r="L13" s="3"/>
      <c r="M13" s="5">
        <v>0</v>
      </c>
      <c r="N13" s="3"/>
      <c r="O13" s="5">
        <v>0</v>
      </c>
      <c r="P13" s="3"/>
      <c r="Q13" s="5">
        <v>3972381</v>
      </c>
      <c r="R13" s="3"/>
      <c r="S13" s="5">
        <v>1723</v>
      </c>
      <c r="T13" s="3"/>
      <c r="U13" s="5">
        <v>7278441958</v>
      </c>
      <c r="V13" s="3"/>
      <c r="W13" s="5">
        <v>6803688208.84515</v>
      </c>
      <c r="X13" s="3"/>
      <c r="Y13" s="6" t="s">
        <v>23</v>
      </c>
    </row>
    <row r="14" spans="1:25" ht="18.600000000000001">
      <c r="A14" s="3" t="s">
        <v>24</v>
      </c>
      <c r="B14" s="3"/>
      <c r="C14" s="5">
        <v>0</v>
      </c>
      <c r="D14" s="3"/>
      <c r="E14" s="5">
        <v>0</v>
      </c>
      <c r="F14" s="3"/>
      <c r="G14" s="5">
        <v>0</v>
      </c>
      <c r="H14" s="3"/>
      <c r="I14" s="5">
        <v>658335</v>
      </c>
      <c r="J14" s="3"/>
      <c r="K14" s="5">
        <v>36054234767</v>
      </c>
      <c r="L14" s="3"/>
      <c r="M14" s="5">
        <v>0</v>
      </c>
      <c r="N14" s="3"/>
      <c r="O14" s="5">
        <v>0</v>
      </c>
      <c r="P14" s="3"/>
      <c r="Q14" s="5">
        <v>658335</v>
      </c>
      <c r="R14" s="3"/>
      <c r="S14" s="5">
        <v>51600</v>
      </c>
      <c r="T14" s="3"/>
      <c r="U14" s="5">
        <v>36054234767</v>
      </c>
      <c r="V14" s="3"/>
      <c r="W14" s="5">
        <v>33767963988.299999</v>
      </c>
      <c r="X14" s="3"/>
      <c r="Y14" s="6" t="s">
        <v>25</v>
      </c>
    </row>
    <row r="15" spans="1:25" ht="18.600000000000001">
      <c r="A15" s="3" t="s">
        <v>26</v>
      </c>
      <c r="B15" s="3"/>
      <c r="C15" s="5">
        <v>0</v>
      </c>
      <c r="D15" s="3"/>
      <c r="E15" s="5">
        <v>0</v>
      </c>
      <c r="F15" s="3"/>
      <c r="G15" s="5">
        <v>0</v>
      </c>
      <c r="H15" s="3"/>
      <c r="I15" s="5">
        <v>3016465</v>
      </c>
      <c r="J15" s="3"/>
      <c r="K15" s="5">
        <v>15016798868</v>
      </c>
      <c r="L15" s="3"/>
      <c r="M15" s="5">
        <v>0</v>
      </c>
      <c r="N15" s="3"/>
      <c r="O15" s="5">
        <v>0</v>
      </c>
      <c r="P15" s="3"/>
      <c r="Q15" s="5">
        <v>3016465</v>
      </c>
      <c r="R15" s="3"/>
      <c r="S15" s="5">
        <v>4790</v>
      </c>
      <c r="T15" s="3"/>
      <c r="U15" s="5">
        <v>15016798868</v>
      </c>
      <c r="V15" s="3"/>
      <c r="W15" s="5">
        <v>14362896589.2675</v>
      </c>
      <c r="X15" s="3"/>
      <c r="Y15" s="6" t="s">
        <v>27</v>
      </c>
    </row>
    <row r="16" spans="1:25" ht="18.600000000000001">
      <c r="A16" s="3" t="s">
        <v>28</v>
      </c>
      <c r="B16" s="3"/>
      <c r="C16" s="5">
        <v>0</v>
      </c>
      <c r="D16" s="3"/>
      <c r="E16" s="5">
        <v>0</v>
      </c>
      <c r="F16" s="3"/>
      <c r="G16" s="5">
        <v>0</v>
      </c>
      <c r="H16" s="3"/>
      <c r="I16" s="5">
        <v>1116210</v>
      </c>
      <c r="J16" s="3"/>
      <c r="K16" s="5">
        <v>7323047781</v>
      </c>
      <c r="L16" s="3"/>
      <c r="M16" s="5">
        <v>0</v>
      </c>
      <c r="N16" s="3"/>
      <c r="O16" s="5">
        <v>0</v>
      </c>
      <c r="P16" s="3"/>
      <c r="Q16" s="5">
        <v>1116210</v>
      </c>
      <c r="R16" s="3"/>
      <c r="S16" s="5">
        <v>6130</v>
      </c>
      <c r="T16" s="3"/>
      <c r="U16" s="5">
        <v>7323047781</v>
      </c>
      <c r="V16" s="3"/>
      <c r="W16" s="5">
        <v>6801655214.5649996</v>
      </c>
      <c r="X16" s="3"/>
      <c r="Y16" s="6" t="s">
        <v>23</v>
      </c>
    </row>
    <row r="17" spans="1:25" ht="18.600000000000001">
      <c r="A17" s="3" t="s">
        <v>29</v>
      </c>
      <c r="B17" s="3"/>
      <c r="C17" s="5">
        <v>0</v>
      </c>
      <c r="D17" s="3"/>
      <c r="E17" s="5">
        <v>0</v>
      </c>
      <c r="F17" s="3"/>
      <c r="G17" s="5">
        <v>0</v>
      </c>
      <c r="H17" s="3"/>
      <c r="I17" s="5">
        <v>14352314</v>
      </c>
      <c r="J17" s="3"/>
      <c r="K17" s="5">
        <v>36928893898</v>
      </c>
      <c r="L17" s="3"/>
      <c r="M17" s="5">
        <v>0</v>
      </c>
      <c r="N17" s="3"/>
      <c r="O17" s="5">
        <v>0</v>
      </c>
      <c r="P17" s="3"/>
      <c r="Q17" s="5">
        <v>14352314</v>
      </c>
      <c r="R17" s="3"/>
      <c r="S17" s="5">
        <v>2430</v>
      </c>
      <c r="T17" s="3"/>
      <c r="U17" s="5">
        <v>36928893898</v>
      </c>
      <c r="V17" s="3"/>
      <c r="W17" s="5">
        <v>34668610088.030998</v>
      </c>
      <c r="X17" s="3"/>
      <c r="Y17" s="6" t="s">
        <v>30</v>
      </c>
    </row>
    <row r="18" spans="1:25" ht="18.600000000000001">
      <c r="A18" s="3" t="s">
        <v>31</v>
      </c>
      <c r="B18" s="3"/>
      <c r="C18" s="5">
        <v>0</v>
      </c>
      <c r="D18" s="3"/>
      <c r="E18" s="5">
        <v>0</v>
      </c>
      <c r="F18" s="3"/>
      <c r="G18" s="5">
        <v>0</v>
      </c>
      <c r="H18" s="3"/>
      <c r="I18" s="5">
        <v>5498911</v>
      </c>
      <c r="J18" s="3"/>
      <c r="K18" s="5">
        <v>19566177343</v>
      </c>
      <c r="L18" s="3"/>
      <c r="M18" s="5">
        <v>0</v>
      </c>
      <c r="N18" s="3"/>
      <c r="O18" s="5">
        <v>0</v>
      </c>
      <c r="P18" s="3"/>
      <c r="Q18" s="5">
        <v>5498911</v>
      </c>
      <c r="R18" s="3"/>
      <c r="S18" s="5">
        <v>3404</v>
      </c>
      <c r="T18" s="3"/>
      <c r="U18" s="5">
        <v>19566177343</v>
      </c>
      <c r="V18" s="3"/>
      <c r="W18" s="5">
        <v>18606919200.388199</v>
      </c>
      <c r="X18" s="3"/>
      <c r="Y18" s="6" t="s">
        <v>32</v>
      </c>
    </row>
    <row r="19" spans="1:25" ht="18.600000000000001">
      <c r="A19" s="3" t="s">
        <v>33</v>
      </c>
      <c r="B19" s="3"/>
      <c r="C19" s="5">
        <v>0</v>
      </c>
      <c r="D19" s="3"/>
      <c r="E19" s="5">
        <v>0</v>
      </c>
      <c r="F19" s="3"/>
      <c r="G19" s="5">
        <v>0</v>
      </c>
      <c r="H19" s="3"/>
      <c r="I19" s="5">
        <v>1385179</v>
      </c>
      <c r="J19" s="3"/>
      <c r="K19" s="5">
        <v>13127550985</v>
      </c>
      <c r="L19" s="3"/>
      <c r="M19" s="5">
        <v>0</v>
      </c>
      <c r="N19" s="3"/>
      <c r="O19" s="5">
        <v>0</v>
      </c>
      <c r="P19" s="3"/>
      <c r="Q19" s="5">
        <v>1385179</v>
      </c>
      <c r="R19" s="3"/>
      <c r="S19" s="5">
        <v>8930</v>
      </c>
      <c r="T19" s="3"/>
      <c r="U19" s="5">
        <v>13127550985</v>
      </c>
      <c r="V19" s="3"/>
      <c r="W19" s="5">
        <v>12296049061.6035</v>
      </c>
      <c r="X19" s="3"/>
      <c r="Y19" s="6" t="s">
        <v>34</v>
      </c>
    </row>
    <row r="20" spans="1:25" ht="18.600000000000001">
      <c r="A20" s="3" t="s">
        <v>35</v>
      </c>
      <c r="B20" s="3"/>
      <c r="C20" s="5">
        <v>0</v>
      </c>
      <c r="D20" s="3"/>
      <c r="E20" s="5">
        <v>0</v>
      </c>
      <c r="F20" s="3"/>
      <c r="G20" s="5">
        <v>0</v>
      </c>
      <c r="H20" s="3"/>
      <c r="I20" s="5">
        <v>3430513</v>
      </c>
      <c r="J20" s="3"/>
      <c r="K20" s="5">
        <v>21493890282</v>
      </c>
      <c r="L20" s="3"/>
      <c r="M20" s="5">
        <v>0</v>
      </c>
      <c r="N20" s="3"/>
      <c r="O20" s="5">
        <v>0</v>
      </c>
      <c r="P20" s="3"/>
      <c r="Q20" s="5">
        <v>3430513</v>
      </c>
      <c r="R20" s="3"/>
      <c r="S20" s="5">
        <v>5920</v>
      </c>
      <c r="T20" s="3"/>
      <c r="U20" s="5">
        <v>21493890282</v>
      </c>
      <c r="V20" s="3"/>
      <c r="W20" s="5">
        <v>20187800570.088001</v>
      </c>
      <c r="X20" s="3"/>
      <c r="Y20" s="6" t="s">
        <v>36</v>
      </c>
    </row>
    <row r="21" spans="1:25" ht="18.600000000000001">
      <c r="A21" s="3" t="s">
        <v>37</v>
      </c>
      <c r="B21" s="3"/>
      <c r="C21" s="5">
        <v>0</v>
      </c>
      <c r="D21" s="3"/>
      <c r="E21" s="5">
        <v>0</v>
      </c>
      <c r="F21" s="3"/>
      <c r="G21" s="5">
        <v>0</v>
      </c>
      <c r="H21" s="3"/>
      <c r="I21" s="5">
        <v>950977</v>
      </c>
      <c r="J21" s="3"/>
      <c r="K21" s="5">
        <v>14442087859</v>
      </c>
      <c r="L21" s="3"/>
      <c r="M21" s="5">
        <v>0</v>
      </c>
      <c r="N21" s="3"/>
      <c r="O21" s="5">
        <v>0</v>
      </c>
      <c r="P21" s="3"/>
      <c r="Q21" s="5">
        <v>950977</v>
      </c>
      <c r="R21" s="3"/>
      <c r="S21" s="5">
        <v>14140</v>
      </c>
      <c r="T21" s="3"/>
      <c r="U21" s="5">
        <v>14442087859</v>
      </c>
      <c r="V21" s="3"/>
      <c r="W21" s="5">
        <v>13366806232.059</v>
      </c>
      <c r="X21" s="3"/>
      <c r="Y21" s="6" t="s">
        <v>38</v>
      </c>
    </row>
    <row r="22" spans="1:25" ht="18.600000000000001">
      <c r="A22" s="3" t="s">
        <v>39</v>
      </c>
      <c r="B22" s="3"/>
      <c r="C22" s="5">
        <v>0</v>
      </c>
      <c r="D22" s="3"/>
      <c r="E22" s="5">
        <v>0</v>
      </c>
      <c r="F22" s="3"/>
      <c r="G22" s="5">
        <v>0</v>
      </c>
      <c r="H22" s="3"/>
      <c r="I22" s="5">
        <v>1328481</v>
      </c>
      <c r="J22" s="3"/>
      <c r="K22" s="5">
        <v>14552797961</v>
      </c>
      <c r="L22" s="3"/>
      <c r="M22" s="5">
        <v>0</v>
      </c>
      <c r="N22" s="3"/>
      <c r="O22" s="5">
        <v>0</v>
      </c>
      <c r="P22" s="3"/>
      <c r="Q22" s="5">
        <v>1328481</v>
      </c>
      <c r="R22" s="3"/>
      <c r="S22" s="5">
        <v>10550</v>
      </c>
      <c r="T22" s="3"/>
      <c r="U22" s="5">
        <v>14552797961</v>
      </c>
      <c r="V22" s="3"/>
      <c r="W22" s="5">
        <v>13932082476.4275</v>
      </c>
      <c r="X22" s="3"/>
      <c r="Y22" s="6" t="s">
        <v>40</v>
      </c>
    </row>
    <row r="23" spans="1:25" ht="18.600000000000001">
      <c r="A23" s="3" t="s">
        <v>41</v>
      </c>
      <c r="B23" s="3"/>
      <c r="C23" s="5">
        <v>0</v>
      </c>
      <c r="D23" s="3"/>
      <c r="E23" s="5">
        <v>0</v>
      </c>
      <c r="F23" s="3"/>
      <c r="G23" s="5">
        <v>0</v>
      </c>
      <c r="H23" s="3"/>
      <c r="I23" s="5">
        <v>9125891</v>
      </c>
      <c r="J23" s="3"/>
      <c r="K23" s="5">
        <v>14685016941</v>
      </c>
      <c r="L23" s="3"/>
      <c r="M23" s="5">
        <v>0</v>
      </c>
      <c r="N23" s="3"/>
      <c r="O23" s="5">
        <v>0</v>
      </c>
      <c r="P23" s="3"/>
      <c r="Q23" s="5">
        <v>9125891</v>
      </c>
      <c r="R23" s="3"/>
      <c r="S23" s="5">
        <v>1575</v>
      </c>
      <c r="T23" s="3"/>
      <c r="U23" s="5">
        <v>14685016941</v>
      </c>
      <c r="V23" s="3"/>
      <c r="W23" s="5">
        <v>14287757318.9662</v>
      </c>
      <c r="X23" s="3"/>
      <c r="Y23" s="6" t="s">
        <v>42</v>
      </c>
    </row>
    <row r="24" spans="1:25" ht="18.600000000000001">
      <c r="A24" s="3" t="s">
        <v>43</v>
      </c>
      <c r="B24" s="3"/>
      <c r="C24" s="5">
        <v>0</v>
      </c>
      <c r="D24" s="3"/>
      <c r="E24" s="5">
        <v>0</v>
      </c>
      <c r="F24" s="3"/>
      <c r="G24" s="5">
        <v>0</v>
      </c>
      <c r="H24" s="3"/>
      <c r="I24" s="5">
        <v>4312052</v>
      </c>
      <c r="J24" s="3"/>
      <c r="K24" s="5">
        <v>23193623903</v>
      </c>
      <c r="L24" s="3"/>
      <c r="M24" s="5">
        <v>0</v>
      </c>
      <c r="N24" s="3"/>
      <c r="O24" s="5">
        <v>0</v>
      </c>
      <c r="P24" s="3"/>
      <c r="Q24" s="5">
        <v>4312052</v>
      </c>
      <c r="R24" s="3"/>
      <c r="S24" s="5">
        <v>4890</v>
      </c>
      <c r="T24" s="3"/>
      <c r="U24" s="5">
        <v>23193623903</v>
      </c>
      <c r="V24" s="3"/>
      <c r="W24" s="5">
        <v>20960472971.034</v>
      </c>
      <c r="X24" s="3"/>
      <c r="Y24" s="6" t="s">
        <v>44</v>
      </c>
    </row>
    <row r="25" spans="1:25" ht="18.600000000000001">
      <c r="A25" s="3" t="s">
        <v>45</v>
      </c>
      <c r="B25" s="3"/>
      <c r="C25" s="5">
        <v>0</v>
      </c>
      <c r="D25" s="3"/>
      <c r="E25" s="5">
        <v>0</v>
      </c>
      <c r="F25" s="3"/>
      <c r="G25" s="5">
        <v>0</v>
      </c>
      <c r="H25" s="3"/>
      <c r="I25" s="5">
        <v>2402799</v>
      </c>
      <c r="J25" s="3"/>
      <c r="K25" s="5">
        <v>7228846848</v>
      </c>
      <c r="L25" s="3"/>
      <c r="M25" s="5">
        <v>0</v>
      </c>
      <c r="N25" s="3"/>
      <c r="O25" s="5">
        <v>0</v>
      </c>
      <c r="P25" s="3"/>
      <c r="Q25" s="5">
        <v>2402799</v>
      </c>
      <c r="R25" s="3"/>
      <c r="S25" s="5">
        <v>2872</v>
      </c>
      <c r="T25" s="3"/>
      <c r="U25" s="5">
        <v>7228846848</v>
      </c>
      <c r="V25" s="3"/>
      <c r="W25" s="5">
        <v>6859778737.5684004</v>
      </c>
      <c r="X25" s="3"/>
      <c r="Y25" s="6" t="s">
        <v>23</v>
      </c>
    </row>
    <row r="26" spans="1:25" ht="18.600000000000001">
      <c r="A26" s="3" t="s">
        <v>46</v>
      </c>
      <c r="B26" s="3"/>
      <c r="C26" s="5">
        <v>0</v>
      </c>
      <c r="D26" s="3"/>
      <c r="E26" s="5">
        <v>0</v>
      </c>
      <c r="F26" s="3"/>
      <c r="G26" s="5">
        <v>0</v>
      </c>
      <c r="H26" s="3"/>
      <c r="I26" s="5">
        <v>8384000</v>
      </c>
      <c r="J26" s="3"/>
      <c r="K26" s="5">
        <v>26111288980</v>
      </c>
      <c r="L26" s="3"/>
      <c r="M26" s="5">
        <v>0</v>
      </c>
      <c r="N26" s="3"/>
      <c r="O26" s="5">
        <v>0</v>
      </c>
      <c r="P26" s="3"/>
      <c r="Q26" s="5">
        <v>8384000</v>
      </c>
      <c r="R26" s="3"/>
      <c r="S26" s="5">
        <v>2800</v>
      </c>
      <c r="T26" s="3"/>
      <c r="U26" s="5">
        <v>26111288980</v>
      </c>
      <c r="V26" s="3"/>
      <c r="W26" s="5">
        <v>23335522560</v>
      </c>
      <c r="X26" s="3"/>
      <c r="Y26" s="6" t="s">
        <v>47</v>
      </c>
    </row>
    <row r="27" spans="1:25" ht="18.600000000000001">
      <c r="A27" s="3" t="s">
        <v>48</v>
      </c>
      <c r="B27" s="3"/>
      <c r="C27" s="5">
        <v>0</v>
      </c>
      <c r="D27" s="3"/>
      <c r="E27" s="5">
        <v>0</v>
      </c>
      <c r="F27" s="3"/>
      <c r="G27" s="5">
        <v>0</v>
      </c>
      <c r="H27" s="3"/>
      <c r="I27" s="5">
        <v>4285169</v>
      </c>
      <c r="J27" s="3"/>
      <c r="K27" s="5">
        <v>15683969746</v>
      </c>
      <c r="L27" s="3"/>
      <c r="M27" s="5">
        <v>0</v>
      </c>
      <c r="N27" s="3"/>
      <c r="O27" s="5">
        <v>0</v>
      </c>
      <c r="P27" s="3"/>
      <c r="Q27" s="5">
        <v>4285169</v>
      </c>
      <c r="R27" s="3"/>
      <c r="S27" s="5">
        <v>3444</v>
      </c>
      <c r="T27" s="3"/>
      <c r="U27" s="5">
        <v>15683969746</v>
      </c>
      <c r="V27" s="3"/>
      <c r="W27" s="5">
        <v>14670311209.885799</v>
      </c>
      <c r="X27" s="3"/>
      <c r="Y27" s="6" t="s">
        <v>49</v>
      </c>
    </row>
    <row r="28" spans="1:25" ht="18.600000000000001">
      <c r="A28" s="3" t="s">
        <v>50</v>
      </c>
      <c r="B28" s="3"/>
      <c r="C28" s="5">
        <v>0</v>
      </c>
      <c r="D28" s="3"/>
      <c r="E28" s="5">
        <v>0</v>
      </c>
      <c r="F28" s="3"/>
      <c r="G28" s="5">
        <v>0</v>
      </c>
      <c r="H28" s="3"/>
      <c r="I28" s="5">
        <v>823000</v>
      </c>
      <c r="J28" s="3"/>
      <c r="K28" s="5">
        <v>1900175700</v>
      </c>
      <c r="L28" s="3"/>
      <c r="M28" s="5">
        <v>0</v>
      </c>
      <c r="N28" s="3"/>
      <c r="O28" s="5">
        <v>0</v>
      </c>
      <c r="P28" s="3"/>
      <c r="Q28" s="5">
        <v>823000</v>
      </c>
      <c r="R28" s="3"/>
      <c r="S28" s="5">
        <v>2160</v>
      </c>
      <c r="T28" s="3"/>
      <c r="U28" s="5">
        <v>1900175700</v>
      </c>
      <c r="V28" s="3"/>
      <c r="W28" s="5">
        <v>1767102804</v>
      </c>
      <c r="X28" s="3"/>
      <c r="Y28" s="6" t="s">
        <v>51</v>
      </c>
    </row>
    <row r="29" spans="1:25" ht="18.600000000000001">
      <c r="A29" s="3" t="s">
        <v>52</v>
      </c>
      <c r="B29" s="3"/>
      <c r="C29" s="5">
        <v>0</v>
      </c>
      <c r="D29" s="3"/>
      <c r="E29" s="5">
        <v>0</v>
      </c>
      <c r="F29" s="3"/>
      <c r="G29" s="5">
        <v>0</v>
      </c>
      <c r="H29" s="3"/>
      <c r="I29" s="5">
        <v>689431</v>
      </c>
      <c r="J29" s="3"/>
      <c r="K29" s="5">
        <v>15718769546</v>
      </c>
      <c r="L29" s="3"/>
      <c r="M29" s="5">
        <v>0</v>
      </c>
      <c r="N29" s="3"/>
      <c r="O29" s="5">
        <v>0</v>
      </c>
      <c r="P29" s="3"/>
      <c r="Q29" s="5">
        <v>689431</v>
      </c>
      <c r="R29" s="3"/>
      <c r="S29" s="5">
        <v>18750</v>
      </c>
      <c r="T29" s="3"/>
      <c r="U29" s="5">
        <v>15718769546</v>
      </c>
      <c r="V29" s="3"/>
      <c r="W29" s="5">
        <v>12849916604.0625</v>
      </c>
      <c r="X29" s="3"/>
      <c r="Y29" s="6" t="s">
        <v>53</v>
      </c>
    </row>
    <row r="30" spans="1:25" ht="18.600000000000001">
      <c r="A30" s="3" t="s">
        <v>54</v>
      </c>
      <c r="B30" s="3"/>
      <c r="C30" s="5">
        <v>0</v>
      </c>
      <c r="D30" s="3"/>
      <c r="E30" s="5">
        <v>0</v>
      </c>
      <c r="F30" s="3"/>
      <c r="G30" s="5">
        <v>0</v>
      </c>
      <c r="H30" s="3"/>
      <c r="I30" s="5">
        <v>84895</v>
      </c>
      <c r="J30" s="3"/>
      <c r="K30" s="5">
        <v>650435947</v>
      </c>
      <c r="L30" s="3"/>
      <c r="M30" s="5">
        <v>0</v>
      </c>
      <c r="N30" s="3"/>
      <c r="O30" s="5">
        <v>0</v>
      </c>
      <c r="P30" s="3"/>
      <c r="Q30" s="5">
        <v>84895</v>
      </c>
      <c r="R30" s="3"/>
      <c r="S30" s="5">
        <v>7020</v>
      </c>
      <c r="T30" s="3"/>
      <c r="U30" s="5">
        <v>650435947</v>
      </c>
      <c r="V30" s="3"/>
      <c r="W30" s="5">
        <v>592416920.745</v>
      </c>
      <c r="X30" s="3"/>
      <c r="Y30" s="6" t="s">
        <v>55</v>
      </c>
    </row>
    <row r="31" spans="1:25" ht="18.600000000000001">
      <c r="A31" s="3" t="s">
        <v>56</v>
      </c>
      <c r="B31" s="3"/>
      <c r="C31" s="5">
        <v>0</v>
      </c>
      <c r="D31" s="3"/>
      <c r="E31" s="5">
        <v>0</v>
      </c>
      <c r="F31" s="3"/>
      <c r="G31" s="5">
        <v>0</v>
      </c>
      <c r="H31" s="3"/>
      <c r="I31" s="5">
        <v>1244174</v>
      </c>
      <c r="J31" s="3"/>
      <c r="K31" s="5">
        <v>27388349936</v>
      </c>
      <c r="L31" s="3"/>
      <c r="M31" s="5">
        <v>0</v>
      </c>
      <c r="N31" s="3"/>
      <c r="O31" s="5">
        <v>0</v>
      </c>
      <c r="P31" s="3"/>
      <c r="Q31" s="5">
        <v>1244174</v>
      </c>
      <c r="R31" s="3"/>
      <c r="S31" s="5">
        <v>18990</v>
      </c>
      <c r="T31" s="3"/>
      <c r="U31" s="5">
        <v>27388349936</v>
      </c>
      <c r="V31" s="3"/>
      <c r="W31" s="5">
        <v>23486284417.653</v>
      </c>
      <c r="X31" s="3"/>
      <c r="Y31" s="6" t="s">
        <v>57</v>
      </c>
    </row>
    <row r="32" spans="1:25" ht="18.600000000000001">
      <c r="A32" s="3" t="s">
        <v>58</v>
      </c>
      <c r="B32" s="3"/>
      <c r="C32" s="5">
        <v>0</v>
      </c>
      <c r="D32" s="3"/>
      <c r="E32" s="5">
        <v>0</v>
      </c>
      <c r="F32" s="3"/>
      <c r="G32" s="5">
        <v>0</v>
      </c>
      <c r="H32" s="3"/>
      <c r="I32" s="5">
        <v>344832</v>
      </c>
      <c r="J32" s="3"/>
      <c r="K32" s="5">
        <v>1445713588</v>
      </c>
      <c r="L32" s="3"/>
      <c r="M32" s="5">
        <v>0</v>
      </c>
      <c r="N32" s="3"/>
      <c r="O32" s="5">
        <v>0</v>
      </c>
      <c r="P32" s="3"/>
      <c r="Q32" s="5">
        <v>344832</v>
      </c>
      <c r="R32" s="3"/>
      <c r="S32" s="5">
        <v>3770</v>
      </c>
      <c r="T32" s="3"/>
      <c r="U32" s="5">
        <v>1445713588</v>
      </c>
      <c r="V32" s="3"/>
      <c r="W32" s="5">
        <v>1292281540.9920001</v>
      </c>
      <c r="X32" s="3"/>
      <c r="Y32" s="6" t="s">
        <v>59</v>
      </c>
    </row>
    <row r="33" spans="1:25" ht="18.600000000000001">
      <c r="A33" s="3" t="s">
        <v>60</v>
      </c>
      <c r="B33" s="3"/>
      <c r="C33" s="5">
        <v>0</v>
      </c>
      <c r="D33" s="3"/>
      <c r="E33" s="5">
        <v>0</v>
      </c>
      <c r="F33" s="3"/>
      <c r="G33" s="5">
        <v>0</v>
      </c>
      <c r="H33" s="3"/>
      <c r="I33" s="5">
        <v>1800000</v>
      </c>
      <c r="J33" s="3"/>
      <c r="K33" s="5">
        <v>1583636555</v>
      </c>
      <c r="L33" s="3"/>
      <c r="M33" s="5">
        <v>0</v>
      </c>
      <c r="N33" s="3"/>
      <c r="O33" s="5">
        <v>0</v>
      </c>
      <c r="P33" s="3"/>
      <c r="Q33" s="5">
        <v>1800000</v>
      </c>
      <c r="R33" s="3"/>
      <c r="S33" s="5">
        <v>767</v>
      </c>
      <c r="T33" s="3"/>
      <c r="U33" s="5">
        <v>1583636555</v>
      </c>
      <c r="V33" s="3"/>
      <c r="W33" s="5">
        <v>1372385430</v>
      </c>
      <c r="X33" s="3"/>
      <c r="Y33" s="6" t="s">
        <v>61</v>
      </c>
    </row>
    <row r="34" spans="1:25" ht="18.600000000000001">
      <c r="A34" s="3" t="s">
        <v>62</v>
      </c>
      <c r="B34" s="3"/>
      <c r="C34" s="5">
        <v>0</v>
      </c>
      <c r="D34" s="3"/>
      <c r="E34" s="5">
        <v>0</v>
      </c>
      <c r="F34" s="3"/>
      <c r="G34" s="5">
        <v>0</v>
      </c>
      <c r="H34" s="3"/>
      <c r="I34" s="5">
        <v>9761330</v>
      </c>
      <c r="J34" s="3"/>
      <c r="K34" s="5">
        <v>51212527942</v>
      </c>
      <c r="L34" s="3"/>
      <c r="M34" s="5">
        <v>0</v>
      </c>
      <c r="N34" s="3"/>
      <c r="O34" s="5">
        <v>0</v>
      </c>
      <c r="P34" s="3"/>
      <c r="Q34" s="5">
        <v>9761330</v>
      </c>
      <c r="R34" s="3"/>
      <c r="S34" s="5">
        <v>4830</v>
      </c>
      <c r="T34" s="3"/>
      <c r="U34" s="5">
        <v>51212527942</v>
      </c>
      <c r="V34" s="3"/>
      <c r="W34" s="5">
        <v>46866697917.794998</v>
      </c>
      <c r="X34" s="3"/>
      <c r="Y34" s="6" t="s">
        <v>63</v>
      </c>
    </row>
    <row r="35" spans="1:25" ht="19.2" thickBot="1">
      <c r="I35" s="39"/>
      <c r="K35" s="10">
        <f>SUM(K9:K34)</f>
        <v>452971492323</v>
      </c>
      <c r="Q35" s="39"/>
      <c r="S35" s="38"/>
      <c r="U35" s="10">
        <f>SUM(U9:U34)</f>
        <v>452971492323</v>
      </c>
      <c r="V35" s="3"/>
      <c r="W35" s="10">
        <f>SUM(W9:W34)</f>
        <v>416450880768.79803</v>
      </c>
    </row>
    <row r="36" spans="1:25" ht="15.6" thickTop="1"/>
  </sheetData>
  <mergeCells count="21">
    <mergeCell ref="A6:A8"/>
    <mergeCell ref="C7:C8"/>
    <mergeCell ref="E7:E8"/>
    <mergeCell ref="G7:G8"/>
    <mergeCell ref="C6:G6"/>
    <mergeCell ref="Y7:Y8"/>
    <mergeCell ref="Q6:Y6"/>
    <mergeCell ref="E2:I2"/>
    <mergeCell ref="E3:I3"/>
    <mergeCell ref="E4:I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B18" sqref="B18"/>
    </sheetView>
  </sheetViews>
  <sheetFormatPr defaultColWidth="9.109375" defaultRowHeight="15"/>
  <cols>
    <col min="1" max="1" width="20" style="1" bestFit="1" customWidth="1"/>
    <col min="2" max="2" width="1" style="1" customWidth="1"/>
    <col min="3" max="3" width="23.33203125" style="1" customWidth="1"/>
    <col min="4" max="4" width="1" style="1" customWidth="1"/>
    <col min="5" max="5" width="13.6640625" style="1" bestFit="1" customWidth="1"/>
    <col min="6" max="6" width="1" style="1" customWidth="1"/>
    <col min="7" max="7" width="46.88671875" style="1" customWidth="1"/>
    <col min="8" max="8" width="1" style="1" customWidth="1"/>
    <col min="9" max="9" width="11.21875" style="1" bestFit="1" customWidth="1"/>
    <col min="10" max="10" width="1" style="1" customWidth="1"/>
    <col min="11" max="11" width="19.77734375" style="1" bestFit="1" customWidth="1"/>
    <col min="12" max="12" width="1" style="1" customWidth="1"/>
    <col min="13" max="13" width="15.7773437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7.88671875" style="1" bestFit="1" customWidth="1"/>
    <col min="18" max="18" width="1" style="1" customWidth="1"/>
    <col min="19" max="19" width="24.88671875" style="1" bestFit="1" customWidth="1"/>
    <col min="20" max="20" width="1" style="1" customWidth="1"/>
    <col min="21" max="21" width="9.109375" style="1" customWidth="1"/>
    <col min="22" max="16384" width="9.109375" style="1"/>
  </cols>
  <sheetData>
    <row r="2" spans="1:19" ht="22.8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9" ht="22.8" customHeight="1">
      <c r="D3" s="33" t="s">
        <v>1</v>
      </c>
      <c r="E3" s="33" t="s">
        <v>1</v>
      </c>
      <c r="F3" s="33" t="s">
        <v>1</v>
      </c>
      <c r="G3" s="33" t="s">
        <v>1</v>
      </c>
      <c r="H3" s="33" t="s">
        <v>1</v>
      </c>
    </row>
    <row r="4" spans="1:19" ht="22.8" customHeight="1"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</row>
    <row r="6" spans="1:19" ht="27.6">
      <c r="A6" s="32" t="s">
        <v>67</v>
      </c>
      <c r="B6" s="3"/>
      <c r="C6" s="32" t="s">
        <v>68</v>
      </c>
      <c r="D6" s="32" t="s">
        <v>68</v>
      </c>
      <c r="E6" s="32" t="s">
        <v>68</v>
      </c>
      <c r="F6" s="32" t="s">
        <v>68</v>
      </c>
      <c r="G6" s="32" t="s">
        <v>68</v>
      </c>
      <c r="H6" s="32" t="s">
        <v>68</v>
      </c>
      <c r="I6" s="32" t="s">
        <v>68</v>
      </c>
      <c r="J6" s="3"/>
      <c r="K6" s="32" t="s">
        <v>4</v>
      </c>
      <c r="L6" s="3"/>
      <c r="M6" s="32" t="s">
        <v>5</v>
      </c>
      <c r="N6" s="32" t="s">
        <v>5</v>
      </c>
      <c r="O6" s="32" t="s">
        <v>5</v>
      </c>
      <c r="P6" s="3"/>
      <c r="Q6" s="32" t="s">
        <v>6</v>
      </c>
      <c r="R6" s="32" t="s">
        <v>6</v>
      </c>
      <c r="S6" s="32" t="s">
        <v>6</v>
      </c>
    </row>
    <row r="7" spans="1:19" ht="27.6">
      <c r="A7" s="32" t="s">
        <v>67</v>
      </c>
      <c r="B7" s="3"/>
      <c r="C7" s="34" t="s">
        <v>69</v>
      </c>
      <c r="D7" s="4"/>
      <c r="E7" s="34" t="s">
        <v>70</v>
      </c>
      <c r="F7" s="4"/>
      <c r="G7" s="34" t="s">
        <v>71</v>
      </c>
      <c r="H7" s="4"/>
      <c r="I7" s="34" t="s">
        <v>65</v>
      </c>
      <c r="J7" s="3"/>
      <c r="K7" s="34" t="s">
        <v>72</v>
      </c>
      <c r="L7" s="3"/>
      <c r="M7" s="34" t="s">
        <v>73</v>
      </c>
      <c r="N7" s="4"/>
      <c r="O7" s="34" t="s">
        <v>74</v>
      </c>
      <c r="P7" s="3"/>
      <c r="Q7" s="32" t="s">
        <v>72</v>
      </c>
      <c r="R7" s="3"/>
      <c r="S7" s="32" t="s">
        <v>66</v>
      </c>
    </row>
    <row r="8" spans="1:19" ht="18.600000000000001">
      <c r="A8" s="3" t="s">
        <v>75</v>
      </c>
      <c r="B8" s="3"/>
      <c r="C8" s="9" t="s">
        <v>76</v>
      </c>
      <c r="D8" s="3"/>
      <c r="E8" s="3" t="s">
        <v>77</v>
      </c>
      <c r="F8" s="3"/>
      <c r="G8" s="3" t="s">
        <v>78</v>
      </c>
      <c r="H8" s="3"/>
      <c r="I8" s="5">
        <v>0</v>
      </c>
      <c r="J8" s="3"/>
      <c r="K8" s="5">
        <v>1000465353646</v>
      </c>
      <c r="L8" s="3"/>
      <c r="M8" s="8">
        <v>200000100000</v>
      </c>
      <c r="N8" s="3"/>
      <c r="O8" s="8">
        <v>1200465353646</v>
      </c>
      <c r="P8" s="3"/>
      <c r="Q8" s="5">
        <v>100000</v>
      </c>
      <c r="R8" s="3"/>
      <c r="S8" s="7" t="s">
        <v>79</v>
      </c>
    </row>
    <row r="9" spans="1:19" ht="18.600000000000001">
      <c r="A9" s="3" t="s">
        <v>80</v>
      </c>
      <c r="B9" s="3"/>
      <c r="C9" s="9" t="s">
        <v>81</v>
      </c>
      <c r="D9" s="3"/>
      <c r="E9" s="3" t="s">
        <v>77</v>
      </c>
      <c r="F9" s="3"/>
      <c r="G9" s="3" t="s">
        <v>82</v>
      </c>
      <c r="H9" s="3"/>
      <c r="I9" s="5">
        <v>0</v>
      </c>
      <c r="J9" s="3"/>
      <c r="K9" s="5">
        <v>50000</v>
      </c>
      <c r="L9" s="3"/>
      <c r="M9" s="8">
        <v>94363856162</v>
      </c>
      <c r="N9" s="3"/>
      <c r="O9" s="8">
        <v>33433386335</v>
      </c>
      <c r="P9" s="3"/>
      <c r="Q9" s="5">
        <v>60930519827</v>
      </c>
      <c r="R9" s="3"/>
      <c r="S9" s="7" t="s">
        <v>83</v>
      </c>
    </row>
    <row r="10" spans="1:19" ht="18.600000000000001">
      <c r="A10" s="3" t="s">
        <v>75</v>
      </c>
      <c r="B10" s="3"/>
      <c r="C10" s="9" t="s">
        <v>84</v>
      </c>
      <c r="D10" s="3"/>
      <c r="E10" s="3" t="s">
        <v>85</v>
      </c>
      <c r="F10" s="3"/>
      <c r="G10" s="3" t="s">
        <v>86</v>
      </c>
      <c r="H10" s="3"/>
      <c r="I10" s="5">
        <v>29</v>
      </c>
      <c r="J10" s="3"/>
      <c r="K10" s="5">
        <v>0</v>
      </c>
      <c r="L10" s="3"/>
      <c r="M10" s="8">
        <v>300000000000</v>
      </c>
      <c r="N10" s="3"/>
      <c r="O10" s="8">
        <v>0</v>
      </c>
      <c r="P10" s="3"/>
      <c r="Q10" s="5">
        <v>300000000000</v>
      </c>
      <c r="R10" s="3"/>
      <c r="S10" s="7" t="s">
        <v>87</v>
      </c>
    </row>
    <row r="11" spans="1:19" ht="18.600000000000001">
      <c r="A11" s="3" t="s">
        <v>75</v>
      </c>
      <c r="B11" s="3"/>
      <c r="C11" s="9" t="s">
        <v>88</v>
      </c>
      <c r="D11" s="3"/>
      <c r="E11" s="3" t="s">
        <v>85</v>
      </c>
      <c r="F11" s="3"/>
      <c r="G11" s="3" t="s">
        <v>6</v>
      </c>
      <c r="H11" s="3"/>
      <c r="I11" s="5">
        <v>30</v>
      </c>
      <c r="J11" s="3"/>
      <c r="K11" s="5">
        <v>0</v>
      </c>
      <c r="L11" s="3"/>
      <c r="M11" s="8">
        <v>200000000000</v>
      </c>
      <c r="N11" s="3"/>
      <c r="O11" s="8">
        <v>0</v>
      </c>
      <c r="P11" s="3"/>
      <c r="Q11" s="5">
        <v>200000000000</v>
      </c>
      <c r="R11" s="3"/>
      <c r="S11" s="7" t="s">
        <v>89</v>
      </c>
    </row>
    <row r="12" spans="1:19" ht="19.2" thickBot="1">
      <c r="K12" s="10">
        <f>K8+K9</f>
        <v>1000465403646</v>
      </c>
      <c r="L12" s="3"/>
      <c r="M12" s="28">
        <f>M8+M9+M10+M11</f>
        <v>794363956162</v>
      </c>
      <c r="N12" s="3"/>
      <c r="O12" s="28">
        <f>O8+O9</f>
        <v>1233898739981</v>
      </c>
      <c r="P12" s="3"/>
      <c r="Q12" s="10">
        <f>Q8+Q10+Q9+Q11</f>
        <v>560930619827</v>
      </c>
      <c r="R12" s="3"/>
      <c r="S12" s="29">
        <v>0.55720000000000003</v>
      </c>
    </row>
    <row r="13" spans="1:19" ht="15.6" thickTop="1"/>
  </sheetData>
  <mergeCells count="17">
    <mergeCell ref="C6:I6"/>
    <mergeCell ref="D3:H3"/>
    <mergeCell ref="D4:H4"/>
    <mergeCell ref="A2:M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M16" sqref="M16"/>
    </sheetView>
  </sheetViews>
  <sheetFormatPr defaultColWidth="9.109375" defaultRowHeight="15"/>
  <cols>
    <col min="1" max="1" width="20" style="1" bestFit="1" customWidth="1"/>
    <col min="2" max="2" width="1" style="1" customWidth="1"/>
    <col min="3" max="3" width="17.88671875" style="1" customWidth="1"/>
    <col min="4" max="4" width="1" style="1" customWidth="1"/>
    <col min="5" max="5" width="18.21875" style="1" bestFit="1" customWidth="1"/>
    <col min="6" max="6" width="1" style="1" customWidth="1"/>
    <col min="7" max="7" width="35.77734375" style="1" customWidth="1"/>
    <col min="8" max="8" width="1" style="1" customWidth="1"/>
    <col min="9" max="9" width="15.33203125" style="1" bestFit="1" customWidth="1"/>
    <col min="10" max="10" width="1" style="1" customWidth="1"/>
    <col min="11" max="11" width="14.21875" style="1" bestFit="1" customWidth="1"/>
    <col min="12" max="12" width="1" style="1" customWidth="1"/>
    <col min="13" max="13" width="15.33203125" style="1" bestFit="1" customWidth="1"/>
    <col min="14" max="14" width="1" style="1" customWidth="1"/>
    <col min="15" max="15" width="15.33203125" style="1" bestFit="1" customWidth="1"/>
    <col min="16" max="16" width="1" style="1" customWidth="1"/>
    <col min="17" max="17" width="14.21875" style="1" bestFit="1" customWidth="1"/>
    <col min="18" max="18" width="1" style="1" customWidth="1"/>
    <col min="19" max="19" width="15.33203125" style="1" bestFit="1" customWidth="1"/>
    <col min="20" max="20" width="1" style="1" customWidth="1"/>
    <col min="21" max="21" width="9.109375" style="1" customWidth="1"/>
    <col min="22" max="16384" width="9.109375" style="1"/>
  </cols>
  <sheetData>
    <row r="2" spans="1:19" ht="22.8"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</row>
    <row r="3" spans="1:19" ht="22.8">
      <c r="D3" s="33" t="s">
        <v>90</v>
      </c>
      <c r="E3" s="33" t="s">
        <v>90</v>
      </c>
      <c r="F3" s="33" t="s">
        <v>90</v>
      </c>
      <c r="G3" s="33" t="s">
        <v>90</v>
      </c>
      <c r="H3" s="33" t="s">
        <v>90</v>
      </c>
    </row>
    <row r="4" spans="1:19" ht="22.8"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</row>
    <row r="6" spans="1:19" ht="27.6">
      <c r="A6" s="32" t="s">
        <v>91</v>
      </c>
      <c r="B6" s="32" t="s">
        <v>91</v>
      </c>
      <c r="C6" s="32" t="s">
        <v>91</v>
      </c>
      <c r="D6" s="32" t="s">
        <v>91</v>
      </c>
      <c r="E6" s="32" t="s">
        <v>91</v>
      </c>
      <c r="F6" s="32" t="s">
        <v>91</v>
      </c>
      <c r="G6" s="32" t="s">
        <v>91</v>
      </c>
      <c r="H6" s="3"/>
      <c r="I6" s="32" t="s">
        <v>92</v>
      </c>
      <c r="J6" s="32" t="s">
        <v>92</v>
      </c>
      <c r="K6" s="32" t="s">
        <v>92</v>
      </c>
      <c r="L6" s="32" t="s">
        <v>92</v>
      </c>
      <c r="M6" s="32" t="s">
        <v>92</v>
      </c>
      <c r="N6" s="3"/>
      <c r="O6" s="32" t="s">
        <v>93</v>
      </c>
      <c r="P6" s="32" t="s">
        <v>93</v>
      </c>
      <c r="Q6" s="32" t="s">
        <v>93</v>
      </c>
      <c r="R6" s="32" t="s">
        <v>93</v>
      </c>
      <c r="S6" s="32" t="s">
        <v>93</v>
      </c>
    </row>
    <row r="7" spans="1:19" ht="27.6">
      <c r="A7" s="30" t="s">
        <v>94</v>
      </c>
      <c r="B7" s="4"/>
      <c r="C7" s="30" t="s">
        <v>95</v>
      </c>
      <c r="D7" s="4"/>
      <c r="E7" s="30" t="s">
        <v>64</v>
      </c>
      <c r="F7" s="4"/>
      <c r="G7" s="30" t="s">
        <v>65</v>
      </c>
      <c r="H7" s="3"/>
      <c r="I7" s="34" t="s">
        <v>96</v>
      </c>
      <c r="J7" s="4"/>
      <c r="K7" s="34" t="s">
        <v>97</v>
      </c>
      <c r="L7" s="4"/>
      <c r="M7" s="34" t="s">
        <v>98</v>
      </c>
      <c r="N7" s="3"/>
      <c r="O7" s="34" t="s">
        <v>96</v>
      </c>
      <c r="P7" s="4"/>
      <c r="Q7" s="34" t="s">
        <v>97</v>
      </c>
      <c r="R7" s="4"/>
      <c r="S7" s="34" t="s">
        <v>98</v>
      </c>
    </row>
    <row r="8" spans="1:19" ht="18.600000000000001">
      <c r="A8" s="3" t="s">
        <v>75</v>
      </c>
      <c r="B8" s="3"/>
      <c r="C8" s="5">
        <v>13</v>
      </c>
      <c r="D8" s="3"/>
      <c r="E8" s="3" t="s">
        <v>99</v>
      </c>
      <c r="F8" s="3"/>
      <c r="G8" s="5">
        <v>0</v>
      </c>
      <c r="H8" s="3"/>
      <c r="I8" s="5">
        <v>2450000848</v>
      </c>
      <c r="J8" s="3"/>
      <c r="K8" s="5">
        <v>0</v>
      </c>
      <c r="L8" s="3"/>
      <c r="M8" s="5">
        <v>2450000848</v>
      </c>
      <c r="N8" s="3"/>
      <c r="O8" s="5">
        <v>2450000848</v>
      </c>
      <c r="P8" s="3"/>
      <c r="Q8" s="5">
        <v>0</v>
      </c>
      <c r="R8" s="3"/>
      <c r="S8" s="5">
        <v>2450000848</v>
      </c>
    </row>
    <row r="9" spans="1:19" ht="18.600000000000001">
      <c r="A9" s="3" t="s">
        <v>80</v>
      </c>
      <c r="B9" s="3"/>
      <c r="C9" s="5">
        <v>30</v>
      </c>
      <c r="D9" s="3"/>
      <c r="E9" s="3" t="s">
        <v>99</v>
      </c>
      <c r="F9" s="3"/>
      <c r="G9" s="5">
        <v>0</v>
      </c>
      <c r="H9" s="3"/>
      <c r="I9" s="5">
        <v>16647734</v>
      </c>
      <c r="J9" s="3"/>
      <c r="K9" s="5">
        <v>0</v>
      </c>
      <c r="L9" s="3"/>
      <c r="M9" s="5">
        <v>16647734</v>
      </c>
      <c r="N9" s="3"/>
      <c r="O9" s="5">
        <v>16647734</v>
      </c>
      <c r="P9" s="3"/>
      <c r="Q9" s="5">
        <v>0</v>
      </c>
      <c r="R9" s="3"/>
      <c r="S9" s="5">
        <v>16647734</v>
      </c>
    </row>
    <row r="10" spans="1:19" ht="18.600000000000001">
      <c r="A10" s="3" t="s">
        <v>75</v>
      </c>
      <c r="B10" s="3"/>
      <c r="C10" s="5">
        <v>4</v>
      </c>
      <c r="D10" s="3"/>
      <c r="E10" s="3" t="s">
        <v>99</v>
      </c>
      <c r="F10" s="3"/>
      <c r="G10" s="5">
        <v>29</v>
      </c>
      <c r="H10" s="3"/>
      <c r="I10" s="5">
        <v>6418032786</v>
      </c>
      <c r="J10" s="3"/>
      <c r="K10" s="5">
        <v>20277040</v>
      </c>
      <c r="L10" s="3"/>
      <c r="M10" s="5">
        <v>6397755746</v>
      </c>
      <c r="N10" s="3"/>
      <c r="O10" s="5">
        <v>6418032786</v>
      </c>
      <c r="P10" s="3"/>
      <c r="Q10" s="5">
        <v>20277040</v>
      </c>
      <c r="R10" s="3"/>
      <c r="S10" s="5">
        <v>6397755746</v>
      </c>
    </row>
    <row r="11" spans="1:19" ht="19.2" thickBot="1">
      <c r="A11" s="3"/>
      <c r="B11" s="3"/>
      <c r="C11" s="3"/>
      <c r="D11" s="3"/>
      <c r="E11" s="3"/>
      <c r="F11" s="3"/>
      <c r="G11" s="3"/>
      <c r="H11" s="3"/>
      <c r="I11" s="10">
        <f>I8+I9+I10</f>
        <v>8884681368</v>
      </c>
      <c r="J11" s="3"/>
      <c r="K11" s="10">
        <f>K10</f>
        <v>20277040</v>
      </c>
      <c r="L11" s="3"/>
      <c r="M11" s="10">
        <f>M8+M9+M10</f>
        <v>8864404328</v>
      </c>
      <c r="N11" s="3"/>
      <c r="O11" s="10">
        <f>O8+O9+O10</f>
        <v>8884681368</v>
      </c>
      <c r="P11" s="3"/>
      <c r="Q11" s="10">
        <f>Q10</f>
        <v>20277040</v>
      </c>
      <c r="R11" s="3"/>
      <c r="S11" s="10">
        <f>S8+S9+S10</f>
        <v>8864404328</v>
      </c>
    </row>
    <row r="12" spans="1:19" ht="15.6" thickTop="1"/>
  </sheetData>
  <mergeCells count="16">
    <mergeCell ref="A7"/>
    <mergeCell ref="C7"/>
    <mergeCell ref="E7"/>
    <mergeCell ref="G7"/>
    <mergeCell ref="A6:G6"/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5"/>
  <sheetViews>
    <sheetView rightToLeft="1" topLeftCell="A21" workbookViewId="0">
      <selection activeCell="A43" sqref="A43"/>
    </sheetView>
  </sheetViews>
  <sheetFormatPr defaultColWidth="9.109375" defaultRowHeight="15"/>
  <cols>
    <col min="1" max="1" width="29.88671875" style="1" customWidth="1"/>
    <col min="2" max="2" width="1" style="1" hidden="1" customWidth="1"/>
    <col min="3" max="3" width="12.109375" style="1" bestFit="1" customWidth="1"/>
    <col min="4" max="4" width="1" style="1" customWidth="1"/>
    <col min="5" max="5" width="17.88671875" style="1" bestFit="1" customWidth="1"/>
    <col min="6" max="6" width="1" style="1" customWidth="1"/>
    <col min="7" max="7" width="21.33203125" style="1" customWidth="1"/>
    <col min="8" max="8" width="1" style="1" customWidth="1"/>
    <col min="9" max="9" width="37" style="1" bestFit="1" customWidth="1"/>
    <col min="10" max="10" width="1" style="1" customWidth="1"/>
    <col min="11" max="11" width="12.109375" style="1" bestFit="1" customWidth="1"/>
    <col min="12" max="12" width="1" style="1" customWidth="1"/>
    <col min="13" max="13" width="17.88671875" style="1" bestFit="1" customWidth="1"/>
    <col min="14" max="14" width="1" style="1" customWidth="1"/>
    <col min="15" max="15" width="17.88671875" style="1" bestFit="1" customWidth="1"/>
    <col min="16" max="16" width="1" style="1" customWidth="1"/>
    <col min="17" max="17" width="37" style="1" bestFit="1" customWidth="1"/>
    <col min="18" max="18" width="1" style="1" customWidth="1"/>
    <col min="19" max="19" width="9.109375" style="1" customWidth="1"/>
    <col min="20" max="16384" width="9.109375" style="1"/>
  </cols>
  <sheetData>
    <row r="2" spans="1:17" ht="22.8"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</row>
    <row r="3" spans="1:17" ht="22.8">
      <c r="C3" s="33" t="s">
        <v>90</v>
      </c>
      <c r="D3" s="33" t="s">
        <v>90</v>
      </c>
      <c r="E3" s="33" t="s">
        <v>90</v>
      </c>
      <c r="F3" s="33" t="s">
        <v>90</v>
      </c>
      <c r="G3" s="33" t="s">
        <v>90</v>
      </c>
    </row>
    <row r="4" spans="1:17" ht="22.8"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</row>
    <row r="6" spans="1:17" ht="27.6">
      <c r="A6" s="32" t="s">
        <v>3</v>
      </c>
      <c r="B6" s="3"/>
      <c r="C6" s="32" t="s">
        <v>92</v>
      </c>
      <c r="D6" s="32" t="s">
        <v>92</v>
      </c>
      <c r="E6" s="32" t="s">
        <v>92</v>
      </c>
      <c r="F6" s="32" t="s">
        <v>92</v>
      </c>
      <c r="G6" s="32" t="s">
        <v>92</v>
      </c>
      <c r="H6" s="32" t="s">
        <v>92</v>
      </c>
      <c r="I6" s="32" t="s">
        <v>92</v>
      </c>
      <c r="J6" s="3"/>
      <c r="K6" s="32" t="s">
        <v>93</v>
      </c>
      <c r="L6" s="32" t="s">
        <v>93</v>
      </c>
      <c r="M6" s="32" t="s">
        <v>93</v>
      </c>
      <c r="N6" s="32" t="s">
        <v>93</v>
      </c>
      <c r="O6" s="32" t="s">
        <v>93</v>
      </c>
      <c r="P6" s="32" t="s">
        <v>93</v>
      </c>
      <c r="Q6" s="32" t="s">
        <v>93</v>
      </c>
    </row>
    <row r="7" spans="1:17" ht="27.6">
      <c r="A7" s="32" t="s">
        <v>3</v>
      </c>
      <c r="B7" s="3"/>
      <c r="C7" s="34" t="s">
        <v>7</v>
      </c>
      <c r="D7" s="4"/>
      <c r="E7" s="34" t="s">
        <v>100</v>
      </c>
      <c r="F7" s="4"/>
      <c r="G7" s="34" t="s">
        <v>101</v>
      </c>
      <c r="H7" s="4"/>
      <c r="I7" s="34" t="s">
        <v>102</v>
      </c>
      <c r="J7" s="3"/>
      <c r="K7" s="34" t="s">
        <v>7</v>
      </c>
      <c r="L7" s="4"/>
      <c r="M7" s="34" t="s">
        <v>100</v>
      </c>
      <c r="N7" s="4"/>
      <c r="O7" s="34" t="s">
        <v>101</v>
      </c>
      <c r="P7" s="4"/>
      <c r="Q7" s="34" t="s">
        <v>102</v>
      </c>
    </row>
    <row r="8" spans="1:17" ht="18.600000000000001">
      <c r="A8" s="3" t="s">
        <v>24</v>
      </c>
      <c r="B8" s="3"/>
      <c r="C8" s="11">
        <v>658335</v>
      </c>
      <c r="D8" s="9"/>
      <c r="E8" s="11">
        <v>33767963988</v>
      </c>
      <c r="F8" s="9"/>
      <c r="G8" s="11">
        <v>36054234767</v>
      </c>
      <c r="H8" s="9"/>
      <c r="I8" s="11">
        <v>-2286270778</v>
      </c>
      <c r="J8" s="9"/>
      <c r="K8" s="11">
        <v>658335</v>
      </c>
      <c r="L8" s="9"/>
      <c r="M8" s="11">
        <v>33767963988</v>
      </c>
      <c r="N8" s="9"/>
      <c r="O8" s="11">
        <v>36054234767</v>
      </c>
      <c r="P8" s="9"/>
      <c r="Q8" s="11">
        <v>-2286270778</v>
      </c>
    </row>
    <row r="9" spans="1:17" ht="18.600000000000001">
      <c r="A9" s="3" t="s">
        <v>45</v>
      </c>
      <c r="B9" s="3"/>
      <c r="C9" s="11">
        <v>2402799</v>
      </c>
      <c r="D9" s="9"/>
      <c r="E9" s="11">
        <v>6859778737</v>
      </c>
      <c r="F9" s="9"/>
      <c r="G9" s="11">
        <v>7228846848</v>
      </c>
      <c r="H9" s="9"/>
      <c r="I9" s="11">
        <v>-369068110</v>
      </c>
      <c r="J9" s="9"/>
      <c r="K9" s="11">
        <v>2402799</v>
      </c>
      <c r="L9" s="9"/>
      <c r="M9" s="11">
        <v>6859778737</v>
      </c>
      <c r="N9" s="9"/>
      <c r="O9" s="11">
        <v>7228846848</v>
      </c>
      <c r="P9" s="9"/>
      <c r="Q9" s="11">
        <v>-369068110</v>
      </c>
    </row>
    <row r="10" spans="1:17" ht="18.600000000000001">
      <c r="A10" s="3" t="s">
        <v>43</v>
      </c>
      <c r="B10" s="3"/>
      <c r="C10" s="11">
        <v>4312052</v>
      </c>
      <c r="D10" s="9"/>
      <c r="E10" s="11">
        <v>20960472971</v>
      </c>
      <c r="F10" s="9"/>
      <c r="G10" s="11">
        <v>23193623903</v>
      </c>
      <c r="H10" s="9"/>
      <c r="I10" s="11">
        <v>-2233150931</v>
      </c>
      <c r="J10" s="9"/>
      <c r="K10" s="11">
        <v>4312052</v>
      </c>
      <c r="L10" s="9"/>
      <c r="M10" s="11">
        <v>20960472971</v>
      </c>
      <c r="N10" s="9"/>
      <c r="O10" s="11">
        <v>23193623903</v>
      </c>
      <c r="P10" s="9"/>
      <c r="Q10" s="11">
        <v>-2233150931</v>
      </c>
    </row>
    <row r="11" spans="1:17" ht="18.600000000000001">
      <c r="A11" s="3" t="s">
        <v>52</v>
      </c>
      <c r="B11" s="3"/>
      <c r="C11" s="11">
        <v>689431</v>
      </c>
      <c r="D11" s="9"/>
      <c r="E11" s="11">
        <v>12849916604</v>
      </c>
      <c r="F11" s="9"/>
      <c r="G11" s="11">
        <v>15718769546</v>
      </c>
      <c r="H11" s="9"/>
      <c r="I11" s="11">
        <v>-2868852941</v>
      </c>
      <c r="J11" s="9"/>
      <c r="K11" s="11">
        <v>689431</v>
      </c>
      <c r="L11" s="9"/>
      <c r="M11" s="11">
        <v>12849916604</v>
      </c>
      <c r="N11" s="9"/>
      <c r="O11" s="11">
        <v>15718769546</v>
      </c>
      <c r="P11" s="9"/>
      <c r="Q11" s="11">
        <v>-2868852941</v>
      </c>
    </row>
    <row r="12" spans="1:17" ht="18.600000000000001">
      <c r="A12" s="3" t="s">
        <v>22</v>
      </c>
      <c r="B12" s="3"/>
      <c r="C12" s="11">
        <v>3972381</v>
      </c>
      <c r="D12" s="9"/>
      <c r="E12" s="11">
        <v>6803688208</v>
      </c>
      <c r="F12" s="9"/>
      <c r="G12" s="11">
        <v>7278441958</v>
      </c>
      <c r="H12" s="9"/>
      <c r="I12" s="11">
        <v>-474753749</v>
      </c>
      <c r="J12" s="9"/>
      <c r="K12" s="11">
        <v>3972381</v>
      </c>
      <c r="L12" s="9"/>
      <c r="M12" s="11">
        <v>6803688208</v>
      </c>
      <c r="N12" s="9"/>
      <c r="O12" s="11">
        <v>7278441958</v>
      </c>
      <c r="P12" s="9"/>
      <c r="Q12" s="11">
        <v>-474753749</v>
      </c>
    </row>
    <row r="13" spans="1:17" ht="18.600000000000001">
      <c r="A13" s="3" t="s">
        <v>33</v>
      </c>
      <c r="B13" s="3"/>
      <c r="C13" s="11">
        <v>1385179</v>
      </c>
      <c r="D13" s="9"/>
      <c r="E13" s="11">
        <v>12296049061</v>
      </c>
      <c r="F13" s="9"/>
      <c r="G13" s="11">
        <v>13127550985</v>
      </c>
      <c r="H13" s="9"/>
      <c r="I13" s="11">
        <v>-831501923</v>
      </c>
      <c r="J13" s="9"/>
      <c r="K13" s="11">
        <v>1385179</v>
      </c>
      <c r="L13" s="9"/>
      <c r="M13" s="11">
        <v>12296049061</v>
      </c>
      <c r="N13" s="9"/>
      <c r="O13" s="11">
        <v>13127550985</v>
      </c>
      <c r="P13" s="9"/>
      <c r="Q13" s="11">
        <v>-831501923</v>
      </c>
    </row>
    <row r="14" spans="1:17" ht="18.600000000000001">
      <c r="A14" s="3" t="s">
        <v>60</v>
      </c>
      <c r="B14" s="3"/>
      <c r="C14" s="11">
        <v>1800000</v>
      </c>
      <c r="D14" s="9"/>
      <c r="E14" s="11">
        <v>1372385430</v>
      </c>
      <c r="F14" s="9"/>
      <c r="G14" s="11">
        <v>1583636555</v>
      </c>
      <c r="H14" s="9"/>
      <c r="I14" s="11">
        <v>-211251125</v>
      </c>
      <c r="J14" s="9"/>
      <c r="K14" s="11">
        <v>1800000</v>
      </c>
      <c r="L14" s="9"/>
      <c r="M14" s="11">
        <v>1372385430</v>
      </c>
      <c r="N14" s="9"/>
      <c r="O14" s="11">
        <v>1583636555</v>
      </c>
      <c r="P14" s="9"/>
      <c r="Q14" s="11">
        <v>-211251125</v>
      </c>
    </row>
    <row r="15" spans="1:17" ht="18.600000000000001">
      <c r="A15" s="3" t="s">
        <v>26</v>
      </c>
      <c r="B15" s="3"/>
      <c r="C15" s="11">
        <v>3016465</v>
      </c>
      <c r="D15" s="9"/>
      <c r="E15" s="11">
        <v>14362896589</v>
      </c>
      <c r="F15" s="9"/>
      <c r="G15" s="11">
        <v>15016798868</v>
      </c>
      <c r="H15" s="9"/>
      <c r="I15" s="11">
        <v>-653902278</v>
      </c>
      <c r="J15" s="9"/>
      <c r="K15" s="11">
        <v>3016465</v>
      </c>
      <c r="L15" s="9"/>
      <c r="M15" s="11">
        <v>14362896589</v>
      </c>
      <c r="N15" s="9"/>
      <c r="O15" s="11">
        <v>15016798868</v>
      </c>
      <c r="P15" s="9"/>
      <c r="Q15" s="11">
        <v>-653902278</v>
      </c>
    </row>
    <row r="16" spans="1:17" ht="18.600000000000001">
      <c r="A16" s="3" t="s">
        <v>56</v>
      </c>
      <c r="B16" s="3"/>
      <c r="C16" s="11">
        <v>1244174</v>
      </c>
      <c r="D16" s="9"/>
      <c r="E16" s="11">
        <v>23486284417</v>
      </c>
      <c r="F16" s="9"/>
      <c r="G16" s="11">
        <v>27388349936</v>
      </c>
      <c r="H16" s="9"/>
      <c r="I16" s="11">
        <v>-3902065518</v>
      </c>
      <c r="J16" s="9"/>
      <c r="K16" s="11">
        <v>1244174</v>
      </c>
      <c r="L16" s="9"/>
      <c r="M16" s="11">
        <v>23486284417</v>
      </c>
      <c r="N16" s="9"/>
      <c r="O16" s="11">
        <v>27388349936</v>
      </c>
      <c r="P16" s="9"/>
      <c r="Q16" s="11">
        <v>-3902065518</v>
      </c>
    </row>
    <row r="17" spans="1:17" ht="18.600000000000001">
      <c r="A17" s="3" t="s">
        <v>15</v>
      </c>
      <c r="B17" s="3"/>
      <c r="C17" s="11">
        <v>7045188</v>
      </c>
      <c r="D17" s="9"/>
      <c r="E17" s="11">
        <v>48672720463</v>
      </c>
      <c r="F17" s="9"/>
      <c r="G17" s="11">
        <v>54078204742</v>
      </c>
      <c r="H17" s="9"/>
      <c r="I17" s="11">
        <v>-5405484278</v>
      </c>
      <c r="J17" s="9"/>
      <c r="K17" s="11">
        <v>7045188</v>
      </c>
      <c r="L17" s="9"/>
      <c r="M17" s="11">
        <v>48672720463</v>
      </c>
      <c r="N17" s="9"/>
      <c r="O17" s="11">
        <v>54078204742</v>
      </c>
      <c r="P17" s="9"/>
      <c r="Q17" s="11">
        <v>-5405484278</v>
      </c>
    </row>
    <row r="18" spans="1:17" ht="18.600000000000001">
      <c r="A18" s="3" t="s">
        <v>35</v>
      </c>
      <c r="B18" s="3"/>
      <c r="C18" s="11">
        <v>3430513</v>
      </c>
      <c r="D18" s="9"/>
      <c r="E18" s="11">
        <v>20187800570</v>
      </c>
      <c r="F18" s="9"/>
      <c r="G18" s="11">
        <v>21493890282</v>
      </c>
      <c r="H18" s="9"/>
      <c r="I18" s="11">
        <v>-1306089711</v>
      </c>
      <c r="J18" s="9"/>
      <c r="K18" s="11">
        <v>3430513</v>
      </c>
      <c r="L18" s="9"/>
      <c r="M18" s="11">
        <v>20187800570</v>
      </c>
      <c r="N18" s="9"/>
      <c r="O18" s="11">
        <v>21493890282</v>
      </c>
      <c r="P18" s="9"/>
      <c r="Q18" s="11">
        <v>-1306089711</v>
      </c>
    </row>
    <row r="19" spans="1:17" ht="18.600000000000001">
      <c r="A19" s="3" t="s">
        <v>37</v>
      </c>
      <c r="B19" s="3"/>
      <c r="C19" s="11">
        <v>950977</v>
      </c>
      <c r="D19" s="9"/>
      <c r="E19" s="11">
        <v>13366806232</v>
      </c>
      <c r="F19" s="9"/>
      <c r="G19" s="11">
        <v>14442087859</v>
      </c>
      <c r="H19" s="9"/>
      <c r="I19" s="11">
        <v>-1075281626</v>
      </c>
      <c r="J19" s="9"/>
      <c r="K19" s="11">
        <v>950977</v>
      </c>
      <c r="L19" s="9"/>
      <c r="M19" s="11">
        <v>13366806232</v>
      </c>
      <c r="N19" s="9"/>
      <c r="O19" s="11">
        <v>14442087859</v>
      </c>
      <c r="P19" s="9"/>
      <c r="Q19" s="11">
        <v>-1075281626</v>
      </c>
    </row>
    <row r="20" spans="1:17" ht="18.600000000000001">
      <c r="A20" s="3" t="s">
        <v>31</v>
      </c>
      <c r="B20" s="3"/>
      <c r="C20" s="11">
        <v>5498911</v>
      </c>
      <c r="D20" s="9"/>
      <c r="E20" s="11">
        <v>18606919200</v>
      </c>
      <c r="F20" s="9"/>
      <c r="G20" s="11">
        <v>19566177343</v>
      </c>
      <c r="H20" s="9"/>
      <c r="I20" s="11">
        <v>-959258142</v>
      </c>
      <c r="J20" s="9"/>
      <c r="K20" s="11">
        <v>5498911</v>
      </c>
      <c r="L20" s="9"/>
      <c r="M20" s="11">
        <v>18606919200</v>
      </c>
      <c r="N20" s="9"/>
      <c r="O20" s="11">
        <v>19566177343</v>
      </c>
      <c r="P20" s="9"/>
      <c r="Q20" s="11">
        <v>-959258142</v>
      </c>
    </row>
    <row r="21" spans="1:17" ht="18.600000000000001">
      <c r="A21" s="3" t="s">
        <v>58</v>
      </c>
      <c r="B21" s="3"/>
      <c r="C21" s="11">
        <v>344832</v>
      </c>
      <c r="D21" s="9"/>
      <c r="E21" s="11">
        <v>1292281540</v>
      </c>
      <c r="F21" s="9"/>
      <c r="G21" s="11">
        <v>1445713588</v>
      </c>
      <c r="H21" s="9"/>
      <c r="I21" s="11">
        <v>-153432047</v>
      </c>
      <c r="J21" s="9"/>
      <c r="K21" s="11">
        <v>344832</v>
      </c>
      <c r="L21" s="9"/>
      <c r="M21" s="11">
        <v>1292281540</v>
      </c>
      <c r="N21" s="9"/>
      <c r="O21" s="11">
        <v>1445713588</v>
      </c>
      <c r="P21" s="9"/>
      <c r="Q21" s="11">
        <v>-153432047</v>
      </c>
    </row>
    <row r="22" spans="1:17" ht="18.600000000000001">
      <c r="A22" s="3" t="s">
        <v>50</v>
      </c>
      <c r="B22" s="3"/>
      <c r="C22" s="11">
        <v>823000</v>
      </c>
      <c r="D22" s="9"/>
      <c r="E22" s="11">
        <v>1767102804</v>
      </c>
      <c r="F22" s="9"/>
      <c r="G22" s="11">
        <v>1900175700</v>
      </c>
      <c r="H22" s="9"/>
      <c r="I22" s="11">
        <v>-133072896</v>
      </c>
      <c r="J22" s="9"/>
      <c r="K22" s="11">
        <v>823000</v>
      </c>
      <c r="L22" s="9"/>
      <c r="M22" s="11">
        <v>1767102804</v>
      </c>
      <c r="N22" s="9"/>
      <c r="O22" s="11">
        <v>1900175700</v>
      </c>
      <c r="P22" s="9"/>
      <c r="Q22" s="11">
        <v>-133072896</v>
      </c>
    </row>
    <row r="23" spans="1:17" ht="18.600000000000001">
      <c r="A23" s="3" t="s">
        <v>39</v>
      </c>
      <c r="B23" s="3"/>
      <c r="C23" s="11">
        <v>1328481</v>
      </c>
      <c r="D23" s="9"/>
      <c r="E23" s="11">
        <v>13932082476</v>
      </c>
      <c r="F23" s="9"/>
      <c r="G23" s="11">
        <v>14552797961</v>
      </c>
      <c r="H23" s="9"/>
      <c r="I23" s="11">
        <v>-620715484</v>
      </c>
      <c r="J23" s="9"/>
      <c r="K23" s="11">
        <v>1328481</v>
      </c>
      <c r="L23" s="9"/>
      <c r="M23" s="11">
        <v>13932082476</v>
      </c>
      <c r="N23" s="9"/>
      <c r="O23" s="11">
        <v>14552797961</v>
      </c>
      <c r="P23" s="9"/>
      <c r="Q23" s="11">
        <v>-620715484</v>
      </c>
    </row>
    <row r="24" spans="1:17" ht="18.600000000000001">
      <c r="A24" s="3" t="s">
        <v>46</v>
      </c>
      <c r="B24" s="3"/>
      <c r="C24" s="11">
        <v>8384000</v>
      </c>
      <c r="D24" s="9"/>
      <c r="E24" s="11">
        <v>23335522560</v>
      </c>
      <c r="F24" s="9"/>
      <c r="G24" s="11">
        <v>26111288980</v>
      </c>
      <c r="H24" s="9"/>
      <c r="I24" s="11">
        <v>-2775766420</v>
      </c>
      <c r="J24" s="9"/>
      <c r="K24" s="11">
        <v>8384000</v>
      </c>
      <c r="L24" s="9"/>
      <c r="M24" s="11">
        <v>23335522560</v>
      </c>
      <c r="N24" s="9"/>
      <c r="O24" s="11">
        <v>26111288980</v>
      </c>
      <c r="P24" s="9"/>
      <c r="Q24" s="11">
        <v>-2775766420</v>
      </c>
    </row>
    <row r="25" spans="1:17" ht="18.600000000000001">
      <c r="A25" s="3" t="s">
        <v>19</v>
      </c>
      <c r="B25" s="3"/>
      <c r="C25" s="11">
        <v>1452352</v>
      </c>
      <c r="D25" s="9"/>
      <c r="E25" s="11">
        <v>4586668276</v>
      </c>
      <c r="F25" s="9"/>
      <c r="G25" s="11">
        <v>4351950879</v>
      </c>
      <c r="H25" s="9"/>
      <c r="I25" s="11">
        <v>234717397</v>
      </c>
      <c r="J25" s="9"/>
      <c r="K25" s="11">
        <v>1452352</v>
      </c>
      <c r="L25" s="9"/>
      <c r="M25" s="11">
        <v>4586668276</v>
      </c>
      <c r="N25" s="9"/>
      <c r="O25" s="11">
        <v>4351950879</v>
      </c>
      <c r="P25" s="9"/>
      <c r="Q25" s="11">
        <v>234717397</v>
      </c>
    </row>
    <row r="26" spans="1:17" ht="18.600000000000001">
      <c r="A26" s="3" t="s">
        <v>62</v>
      </c>
      <c r="B26" s="3"/>
      <c r="C26" s="11">
        <v>9761330</v>
      </c>
      <c r="D26" s="9"/>
      <c r="E26" s="11">
        <v>46866697917</v>
      </c>
      <c r="F26" s="9"/>
      <c r="G26" s="11">
        <v>51212527942</v>
      </c>
      <c r="H26" s="9"/>
      <c r="I26" s="11">
        <v>-4345830024</v>
      </c>
      <c r="J26" s="9"/>
      <c r="K26" s="11">
        <v>9761330</v>
      </c>
      <c r="L26" s="9"/>
      <c r="M26" s="11">
        <v>46866697917</v>
      </c>
      <c r="N26" s="9"/>
      <c r="O26" s="11">
        <v>51212527942</v>
      </c>
      <c r="P26" s="9"/>
      <c r="Q26" s="11">
        <v>-4345830024</v>
      </c>
    </row>
    <row r="27" spans="1:17" ht="18.600000000000001">
      <c r="A27" s="3" t="s">
        <v>54</v>
      </c>
      <c r="B27" s="3"/>
      <c r="C27" s="11">
        <v>84895</v>
      </c>
      <c r="D27" s="9"/>
      <c r="E27" s="11">
        <v>592416920</v>
      </c>
      <c r="F27" s="9"/>
      <c r="G27" s="11">
        <v>650435947</v>
      </c>
      <c r="H27" s="9"/>
      <c r="I27" s="11">
        <v>-58019026</v>
      </c>
      <c r="J27" s="9"/>
      <c r="K27" s="11">
        <v>84895</v>
      </c>
      <c r="L27" s="9"/>
      <c r="M27" s="11">
        <v>592416920</v>
      </c>
      <c r="N27" s="9"/>
      <c r="O27" s="11">
        <v>650435947</v>
      </c>
      <c r="P27" s="9"/>
      <c r="Q27" s="11">
        <v>-58019026</v>
      </c>
    </row>
    <row r="28" spans="1:17" ht="18.600000000000001">
      <c r="A28" s="3" t="s">
        <v>17</v>
      </c>
      <c r="B28" s="3"/>
      <c r="C28" s="11">
        <v>4482000</v>
      </c>
      <c r="D28" s="9"/>
      <c r="E28" s="11">
        <v>4602358059</v>
      </c>
      <c r="F28" s="9"/>
      <c r="G28" s="11">
        <v>4951353682</v>
      </c>
      <c r="H28" s="9"/>
      <c r="I28" s="11">
        <v>-348995622</v>
      </c>
      <c r="J28" s="9"/>
      <c r="K28" s="11">
        <v>4482000</v>
      </c>
      <c r="L28" s="9"/>
      <c r="M28" s="11">
        <v>4602358059</v>
      </c>
      <c r="N28" s="9"/>
      <c r="O28" s="11">
        <v>4951353682</v>
      </c>
      <c r="P28" s="9"/>
      <c r="Q28" s="11">
        <v>-348995622</v>
      </c>
    </row>
    <row r="29" spans="1:17" ht="18.600000000000001">
      <c r="A29" s="3" t="s">
        <v>29</v>
      </c>
      <c r="B29" s="3"/>
      <c r="C29" s="11">
        <v>14352314</v>
      </c>
      <c r="D29" s="9"/>
      <c r="E29" s="11">
        <v>34668610088</v>
      </c>
      <c r="F29" s="9"/>
      <c r="G29" s="11">
        <v>36928893898</v>
      </c>
      <c r="H29" s="9"/>
      <c r="I29" s="11">
        <v>-2260283809</v>
      </c>
      <c r="J29" s="9"/>
      <c r="K29" s="11">
        <v>14352314</v>
      </c>
      <c r="L29" s="9"/>
      <c r="M29" s="11">
        <v>34668610088</v>
      </c>
      <c r="N29" s="9"/>
      <c r="O29" s="11">
        <v>36928893898</v>
      </c>
      <c r="P29" s="9"/>
      <c r="Q29" s="11">
        <v>-2260283809</v>
      </c>
    </row>
    <row r="30" spans="1:17" ht="18.600000000000001">
      <c r="A30" s="3" t="s">
        <v>28</v>
      </c>
      <c r="B30" s="3"/>
      <c r="C30" s="11">
        <v>1116210</v>
      </c>
      <c r="D30" s="9"/>
      <c r="E30" s="11">
        <v>6801655214</v>
      </c>
      <c r="F30" s="9"/>
      <c r="G30" s="11">
        <v>7323047781</v>
      </c>
      <c r="H30" s="9"/>
      <c r="I30" s="11">
        <v>-521392566</v>
      </c>
      <c r="J30" s="9"/>
      <c r="K30" s="11">
        <v>1116210</v>
      </c>
      <c r="L30" s="9"/>
      <c r="M30" s="11">
        <v>6801655214</v>
      </c>
      <c r="N30" s="9"/>
      <c r="O30" s="11">
        <v>7323047781</v>
      </c>
      <c r="P30" s="9"/>
      <c r="Q30" s="11">
        <v>-521392566</v>
      </c>
    </row>
    <row r="31" spans="1:17" ht="18.600000000000001">
      <c r="A31" s="3" t="s">
        <v>41</v>
      </c>
      <c r="B31" s="3"/>
      <c r="C31" s="11">
        <v>9125891</v>
      </c>
      <c r="D31" s="9"/>
      <c r="E31" s="11">
        <v>14287757318</v>
      </c>
      <c r="F31" s="9"/>
      <c r="G31" s="11">
        <v>14685016941</v>
      </c>
      <c r="H31" s="9"/>
      <c r="I31" s="11">
        <v>-397259622</v>
      </c>
      <c r="J31" s="9"/>
      <c r="K31" s="11">
        <v>9125891</v>
      </c>
      <c r="L31" s="9"/>
      <c r="M31" s="11">
        <v>14287757318</v>
      </c>
      <c r="N31" s="9"/>
      <c r="O31" s="11">
        <v>14685016941</v>
      </c>
      <c r="P31" s="9"/>
      <c r="Q31" s="11">
        <v>-397259622</v>
      </c>
    </row>
    <row r="32" spans="1:17" ht="18.600000000000001">
      <c r="A32" s="3" t="s">
        <v>20</v>
      </c>
      <c r="B32" s="3"/>
      <c r="C32" s="11">
        <v>6483000</v>
      </c>
      <c r="D32" s="9"/>
      <c r="E32" s="11">
        <v>15453733907</v>
      </c>
      <c r="F32" s="9"/>
      <c r="G32" s="11">
        <v>17003705686</v>
      </c>
      <c r="H32" s="9"/>
      <c r="I32" s="11">
        <v>-1549971778</v>
      </c>
      <c r="J32" s="9"/>
      <c r="K32" s="11">
        <v>6483000</v>
      </c>
      <c r="L32" s="9"/>
      <c r="M32" s="11">
        <v>15453733907</v>
      </c>
      <c r="N32" s="9"/>
      <c r="O32" s="11">
        <v>17003705686</v>
      </c>
      <c r="P32" s="9"/>
      <c r="Q32" s="11">
        <v>-1549971778</v>
      </c>
    </row>
    <row r="33" spans="1:17" ht="18.600000000000001">
      <c r="A33" s="3" t="s">
        <v>48</v>
      </c>
      <c r="B33" s="3"/>
      <c r="C33" s="11">
        <v>4285169</v>
      </c>
      <c r="D33" s="9"/>
      <c r="E33" s="11">
        <v>14670311209</v>
      </c>
      <c r="F33" s="9"/>
      <c r="G33" s="11">
        <v>15683969746</v>
      </c>
      <c r="H33" s="9"/>
      <c r="I33" s="11">
        <v>-1013658536</v>
      </c>
      <c r="J33" s="9"/>
      <c r="K33" s="11">
        <v>4285169</v>
      </c>
      <c r="L33" s="9"/>
      <c r="M33" s="11">
        <v>14670311209</v>
      </c>
      <c r="N33" s="9"/>
      <c r="O33" s="11">
        <v>15683969746</v>
      </c>
      <c r="P33" s="9"/>
      <c r="Q33" s="11">
        <v>-1013658536</v>
      </c>
    </row>
    <row r="34" spans="1:17" ht="19.2" thickBot="1">
      <c r="E34" s="10">
        <f>SUM(E8:E33)</f>
        <v>416450880758</v>
      </c>
      <c r="F34" s="3"/>
      <c r="G34" s="10">
        <f>SUM(G8:G33)</f>
        <v>452971492323</v>
      </c>
      <c r="H34" s="3"/>
      <c r="I34" s="14">
        <f>SUM(I8:I33)</f>
        <v>-36520611543</v>
      </c>
      <c r="J34" s="3"/>
      <c r="K34" s="3"/>
      <c r="L34" s="3"/>
      <c r="M34" s="10">
        <f>SUM(M8:M33)</f>
        <v>416450880758</v>
      </c>
      <c r="N34" s="3"/>
      <c r="O34" s="10">
        <f>SUM(O8:O33)</f>
        <v>452971492323</v>
      </c>
      <c r="P34" s="3"/>
      <c r="Q34" s="14">
        <f>SUM(Q8:Q33)</f>
        <v>-36520611543</v>
      </c>
    </row>
    <row r="35" spans="1:17" ht="15.6" thickTop="1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5"/>
  <sheetViews>
    <sheetView rightToLeft="1" topLeftCell="F16" workbookViewId="0">
      <selection activeCell="S38" sqref="S38"/>
    </sheetView>
  </sheetViews>
  <sheetFormatPr defaultColWidth="9.109375" defaultRowHeight="15"/>
  <cols>
    <col min="1" max="1" width="31.33203125" style="1" bestFit="1" customWidth="1"/>
    <col min="2" max="2" width="1" style="1" customWidth="1"/>
    <col min="3" max="3" width="17.88671875" style="1" bestFit="1" customWidth="1"/>
    <col min="4" max="4" width="1" style="1" customWidth="1"/>
    <col min="5" max="5" width="21.21875" style="1" bestFit="1" customWidth="1"/>
    <col min="6" max="6" width="1" style="1" customWidth="1"/>
    <col min="7" max="7" width="27.21875" style="1" customWidth="1"/>
    <col min="8" max="8" width="1" style="1" customWidth="1"/>
    <col min="9" max="9" width="17.44140625" style="1" bestFit="1" customWidth="1"/>
    <col min="10" max="10" width="1" style="1" customWidth="1"/>
    <col min="11" max="11" width="22" style="1" bestFit="1" customWidth="1"/>
    <col min="12" max="12" width="1" style="1" customWidth="1"/>
    <col min="13" max="13" width="17.88671875" style="1" bestFit="1" customWidth="1"/>
    <col min="14" max="14" width="1" style="1" customWidth="1"/>
    <col min="15" max="15" width="21.21875" style="1" bestFit="1" customWidth="1"/>
    <col min="16" max="16" width="1" style="1" customWidth="1"/>
    <col min="17" max="17" width="13.88671875" style="1" bestFit="1" customWidth="1"/>
    <col min="18" max="18" width="1" style="1" customWidth="1"/>
    <col min="19" max="19" width="17.44140625" style="1" bestFit="1" customWidth="1"/>
    <col min="20" max="20" width="1" style="1" customWidth="1"/>
    <col min="21" max="21" width="23.77734375" style="1" bestFit="1" customWidth="1"/>
    <col min="22" max="22" width="1" style="1" customWidth="1"/>
    <col min="23" max="23" width="9.109375" style="1" customWidth="1"/>
    <col min="24" max="16384" width="9.109375" style="1"/>
  </cols>
  <sheetData>
    <row r="2" spans="1:21" ht="22.8"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</row>
    <row r="3" spans="1:21" ht="22.8">
      <c r="D3" s="33" t="s">
        <v>90</v>
      </c>
      <c r="E3" s="33" t="s">
        <v>90</v>
      </c>
      <c r="F3" s="33" t="s">
        <v>90</v>
      </c>
      <c r="G3" s="33" t="s">
        <v>90</v>
      </c>
      <c r="H3" s="33" t="s">
        <v>90</v>
      </c>
      <c r="K3" s="18"/>
    </row>
    <row r="4" spans="1:21" ht="22.8"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</row>
    <row r="5" spans="1:21" ht="18.600000000000001">
      <c r="A5" s="3"/>
      <c r="B5" s="3"/>
      <c r="C5" s="3"/>
      <c r="D5" s="3"/>
      <c r="E5" s="3"/>
      <c r="F5" s="3"/>
      <c r="G5" s="3"/>
      <c r="H5" s="3"/>
      <c r="I5" s="3"/>
      <c r="J5" s="3"/>
      <c r="K5" s="19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27.6">
      <c r="A6" s="32" t="s">
        <v>3</v>
      </c>
      <c r="B6" s="3"/>
      <c r="C6" s="32" t="s">
        <v>92</v>
      </c>
      <c r="D6" s="32" t="s">
        <v>92</v>
      </c>
      <c r="E6" s="32" t="s">
        <v>92</v>
      </c>
      <c r="F6" s="32" t="s">
        <v>92</v>
      </c>
      <c r="G6" s="32" t="s">
        <v>92</v>
      </c>
      <c r="H6" s="32" t="s">
        <v>92</v>
      </c>
      <c r="I6" s="32" t="s">
        <v>92</v>
      </c>
      <c r="J6" s="32" t="s">
        <v>92</v>
      </c>
      <c r="K6" s="32" t="s">
        <v>92</v>
      </c>
      <c r="L6" s="3"/>
      <c r="M6" s="32" t="s">
        <v>93</v>
      </c>
      <c r="N6" s="32" t="s">
        <v>93</v>
      </c>
      <c r="O6" s="32" t="s">
        <v>93</v>
      </c>
      <c r="P6" s="32" t="s">
        <v>93</v>
      </c>
      <c r="Q6" s="32" t="s">
        <v>93</v>
      </c>
      <c r="R6" s="32" t="s">
        <v>93</v>
      </c>
      <c r="S6" s="32" t="s">
        <v>93</v>
      </c>
      <c r="T6" s="32" t="s">
        <v>93</v>
      </c>
      <c r="U6" s="32" t="s">
        <v>93</v>
      </c>
    </row>
    <row r="7" spans="1:21" ht="27.6">
      <c r="A7" s="32" t="s">
        <v>3</v>
      </c>
      <c r="B7" s="3"/>
      <c r="C7" s="35" t="s">
        <v>103</v>
      </c>
      <c r="D7" s="15"/>
      <c r="E7" s="35" t="s">
        <v>104</v>
      </c>
      <c r="F7" s="15"/>
      <c r="G7" s="35" t="s">
        <v>105</v>
      </c>
      <c r="H7" s="15"/>
      <c r="I7" s="35" t="s">
        <v>72</v>
      </c>
      <c r="J7" s="3"/>
      <c r="K7" s="34" t="s">
        <v>106</v>
      </c>
      <c r="L7" s="4"/>
      <c r="M7" s="34" t="s">
        <v>103</v>
      </c>
      <c r="N7" s="4"/>
      <c r="O7" s="34" t="s">
        <v>104</v>
      </c>
      <c r="P7" s="4"/>
      <c r="Q7" s="34" t="s">
        <v>105</v>
      </c>
      <c r="R7" s="4"/>
      <c r="S7" s="34" t="s">
        <v>72</v>
      </c>
      <c r="T7" s="4"/>
      <c r="U7" s="34" t="s">
        <v>106</v>
      </c>
    </row>
    <row r="8" spans="1:21" ht="18.600000000000001">
      <c r="A8" s="3" t="s">
        <v>24</v>
      </c>
      <c r="B8" s="3"/>
      <c r="C8" s="11">
        <v>0</v>
      </c>
      <c r="D8" s="3"/>
      <c r="E8" s="11">
        <v>-2286270778</v>
      </c>
      <c r="F8" s="3"/>
      <c r="G8" s="11">
        <v>0</v>
      </c>
      <c r="H8" s="3"/>
      <c r="I8" s="11">
        <v>-2286270778</v>
      </c>
      <c r="J8" s="3"/>
      <c r="K8" s="20">
        <v>9.9699999999999997E-2</v>
      </c>
      <c r="L8" s="3"/>
      <c r="M8" s="11">
        <v>0</v>
      </c>
      <c r="N8" s="3"/>
      <c r="O8" s="11">
        <v>-2286270778</v>
      </c>
      <c r="P8" s="3"/>
      <c r="Q8" s="11">
        <v>0</v>
      </c>
      <c r="R8" s="3"/>
      <c r="S8" s="5">
        <v>-2286270778</v>
      </c>
      <c r="T8" s="3"/>
      <c r="U8" s="9" t="s">
        <v>107</v>
      </c>
    </row>
    <row r="9" spans="1:21" ht="18.600000000000001">
      <c r="A9" s="3" t="s">
        <v>45</v>
      </c>
      <c r="B9" s="3"/>
      <c r="C9" s="11">
        <v>0</v>
      </c>
      <c r="D9" s="3"/>
      <c r="E9" s="11">
        <v>-369068110</v>
      </c>
      <c r="F9" s="3"/>
      <c r="G9" s="11">
        <v>0</v>
      </c>
      <c r="H9" s="3"/>
      <c r="I9" s="11">
        <v>-369068110</v>
      </c>
      <c r="J9" s="3"/>
      <c r="K9" s="20">
        <v>1.61E-2</v>
      </c>
      <c r="L9" s="3"/>
      <c r="M9" s="11">
        <v>0</v>
      </c>
      <c r="N9" s="3"/>
      <c r="O9" s="11">
        <v>-369068110</v>
      </c>
      <c r="P9" s="3"/>
      <c r="Q9" s="11">
        <v>0</v>
      </c>
      <c r="R9" s="3"/>
      <c r="S9" s="5">
        <v>-369068110</v>
      </c>
      <c r="T9" s="3"/>
      <c r="U9" s="9" t="s">
        <v>108</v>
      </c>
    </row>
    <row r="10" spans="1:21" ht="18.600000000000001">
      <c r="A10" s="3" t="s">
        <v>43</v>
      </c>
      <c r="B10" s="3"/>
      <c r="C10" s="11">
        <v>0</v>
      </c>
      <c r="D10" s="3"/>
      <c r="E10" s="11">
        <v>-2233150931</v>
      </c>
      <c r="F10" s="3"/>
      <c r="G10" s="11">
        <v>0</v>
      </c>
      <c r="H10" s="3"/>
      <c r="I10" s="11">
        <v>-2233150931</v>
      </c>
      <c r="J10" s="3"/>
      <c r="K10" s="20">
        <v>9.74E-2</v>
      </c>
      <c r="L10" s="3"/>
      <c r="M10" s="11">
        <v>0</v>
      </c>
      <c r="N10" s="3"/>
      <c r="O10" s="11">
        <v>-2233150931</v>
      </c>
      <c r="P10" s="3"/>
      <c r="Q10" s="11">
        <v>0</v>
      </c>
      <c r="R10" s="3"/>
      <c r="S10" s="5">
        <v>-2233150931</v>
      </c>
      <c r="T10" s="3"/>
      <c r="U10" s="9" t="s">
        <v>109</v>
      </c>
    </row>
    <row r="11" spans="1:21" ht="18.600000000000001">
      <c r="A11" s="3" t="s">
        <v>52</v>
      </c>
      <c r="B11" s="3"/>
      <c r="C11" s="11">
        <v>0</v>
      </c>
      <c r="D11" s="3"/>
      <c r="E11" s="11">
        <v>-2868852941</v>
      </c>
      <c r="F11" s="3"/>
      <c r="G11" s="11">
        <v>0</v>
      </c>
      <c r="H11" s="3"/>
      <c r="I11" s="11">
        <v>-2868852941</v>
      </c>
      <c r="J11" s="3"/>
      <c r="K11" s="20">
        <v>0.12509999999999999</v>
      </c>
      <c r="L11" s="3"/>
      <c r="M11" s="11">
        <v>0</v>
      </c>
      <c r="N11" s="3"/>
      <c r="O11" s="11">
        <v>-2868852941</v>
      </c>
      <c r="P11" s="3"/>
      <c r="Q11" s="11">
        <v>0</v>
      </c>
      <c r="R11" s="3"/>
      <c r="S11" s="5">
        <v>-2868852941</v>
      </c>
      <c r="T11" s="3"/>
      <c r="U11" s="9" t="s">
        <v>110</v>
      </c>
    </row>
    <row r="12" spans="1:21" ht="18.600000000000001">
      <c r="A12" s="3" t="s">
        <v>22</v>
      </c>
      <c r="B12" s="3"/>
      <c r="C12" s="11">
        <v>0</v>
      </c>
      <c r="D12" s="3"/>
      <c r="E12" s="11">
        <v>-474753749</v>
      </c>
      <c r="F12" s="3"/>
      <c r="G12" s="11">
        <v>0</v>
      </c>
      <c r="H12" s="3"/>
      <c r="I12" s="11">
        <v>-474753749</v>
      </c>
      <c r="J12" s="3"/>
      <c r="K12" s="20">
        <v>2.07E-2</v>
      </c>
      <c r="L12" s="3"/>
      <c r="M12" s="11">
        <v>0</v>
      </c>
      <c r="N12" s="3"/>
      <c r="O12" s="11">
        <v>-474753749</v>
      </c>
      <c r="P12" s="3"/>
      <c r="Q12" s="11">
        <v>0</v>
      </c>
      <c r="R12" s="3"/>
      <c r="S12" s="5">
        <v>-474753749</v>
      </c>
      <c r="T12" s="3"/>
      <c r="U12" s="9" t="s">
        <v>111</v>
      </c>
    </row>
    <row r="13" spans="1:21" ht="18.600000000000001">
      <c r="A13" s="3" t="s">
        <v>33</v>
      </c>
      <c r="B13" s="3"/>
      <c r="C13" s="11">
        <v>0</v>
      </c>
      <c r="D13" s="3"/>
      <c r="E13" s="11">
        <v>-831501923</v>
      </c>
      <c r="F13" s="3"/>
      <c r="G13" s="11">
        <v>0</v>
      </c>
      <c r="H13" s="3"/>
      <c r="I13" s="11">
        <v>-831501923</v>
      </c>
      <c r="J13" s="3"/>
      <c r="K13" s="20">
        <v>3.6299999999999999E-2</v>
      </c>
      <c r="L13" s="3"/>
      <c r="M13" s="11">
        <v>0</v>
      </c>
      <c r="N13" s="3"/>
      <c r="O13" s="11">
        <v>-831501923</v>
      </c>
      <c r="P13" s="3"/>
      <c r="Q13" s="11">
        <v>0</v>
      </c>
      <c r="R13" s="3"/>
      <c r="S13" s="5">
        <v>-831501923</v>
      </c>
      <c r="T13" s="3"/>
      <c r="U13" s="9" t="s">
        <v>112</v>
      </c>
    </row>
    <row r="14" spans="1:21" ht="18.600000000000001">
      <c r="A14" s="3" t="s">
        <v>60</v>
      </c>
      <c r="B14" s="3"/>
      <c r="C14" s="11">
        <v>0</v>
      </c>
      <c r="D14" s="3"/>
      <c r="E14" s="11">
        <v>-211251125</v>
      </c>
      <c r="F14" s="3"/>
      <c r="G14" s="11">
        <v>0</v>
      </c>
      <c r="H14" s="3"/>
      <c r="I14" s="11">
        <v>-211251125</v>
      </c>
      <c r="J14" s="3"/>
      <c r="K14" s="20">
        <v>9.1999999999999998E-3</v>
      </c>
      <c r="L14" s="3"/>
      <c r="M14" s="11">
        <v>0</v>
      </c>
      <c r="N14" s="3"/>
      <c r="O14" s="11">
        <v>-211251125</v>
      </c>
      <c r="P14" s="3"/>
      <c r="Q14" s="11">
        <v>0</v>
      </c>
      <c r="R14" s="3"/>
      <c r="S14" s="5">
        <v>-211251125</v>
      </c>
      <c r="T14" s="3"/>
      <c r="U14" s="9" t="s">
        <v>113</v>
      </c>
    </row>
    <row r="15" spans="1:21" ht="18.600000000000001">
      <c r="A15" s="3" t="s">
        <v>26</v>
      </c>
      <c r="B15" s="3"/>
      <c r="C15" s="11">
        <v>0</v>
      </c>
      <c r="D15" s="3"/>
      <c r="E15" s="11">
        <v>-653902278</v>
      </c>
      <c r="F15" s="3"/>
      <c r="G15" s="11">
        <v>0</v>
      </c>
      <c r="H15" s="3"/>
      <c r="I15" s="11">
        <v>-653902278</v>
      </c>
      <c r="J15" s="3"/>
      <c r="K15" s="20">
        <v>2.8500000000000001E-2</v>
      </c>
      <c r="L15" s="3"/>
      <c r="M15" s="11">
        <v>0</v>
      </c>
      <c r="N15" s="3"/>
      <c r="O15" s="11">
        <v>-653902278</v>
      </c>
      <c r="P15" s="3"/>
      <c r="Q15" s="11">
        <v>0</v>
      </c>
      <c r="R15" s="3"/>
      <c r="S15" s="5">
        <v>-653902278</v>
      </c>
      <c r="T15" s="3"/>
      <c r="U15" s="9" t="s">
        <v>114</v>
      </c>
    </row>
    <row r="16" spans="1:21" ht="18.600000000000001">
      <c r="A16" s="3" t="s">
        <v>56</v>
      </c>
      <c r="B16" s="3"/>
      <c r="C16" s="11">
        <v>0</v>
      </c>
      <c r="D16" s="3"/>
      <c r="E16" s="11">
        <v>-3902065518</v>
      </c>
      <c r="F16" s="3"/>
      <c r="G16" s="11">
        <v>0</v>
      </c>
      <c r="H16" s="3"/>
      <c r="I16" s="11">
        <v>-3902065518</v>
      </c>
      <c r="J16" s="3"/>
      <c r="K16" s="20">
        <v>0.1701</v>
      </c>
      <c r="L16" s="3"/>
      <c r="M16" s="11">
        <v>0</v>
      </c>
      <c r="N16" s="3"/>
      <c r="O16" s="11">
        <v>-3902065518</v>
      </c>
      <c r="P16" s="3"/>
      <c r="Q16" s="11">
        <v>0</v>
      </c>
      <c r="R16" s="3"/>
      <c r="S16" s="5">
        <v>-3902065518</v>
      </c>
      <c r="T16" s="3"/>
      <c r="U16" s="9" t="s">
        <v>115</v>
      </c>
    </row>
    <row r="17" spans="1:21" ht="18.600000000000001">
      <c r="A17" s="3" t="s">
        <v>15</v>
      </c>
      <c r="B17" s="3"/>
      <c r="C17" s="11">
        <v>0</v>
      </c>
      <c r="D17" s="3"/>
      <c r="E17" s="11">
        <v>-5405484278</v>
      </c>
      <c r="F17" s="3"/>
      <c r="G17" s="11">
        <v>0</v>
      </c>
      <c r="H17" s="3"/>
      <c r="I17" s="11">
        <v>-5405484278</v>
      </c>
      <c r="J17" s="3"/>
      <c r="K17" s="20">
        <v>0.23569999999999999</v>
      </c>
      <c r="L17" s="3"/>
      <c r="M17" s="11">
        <v>0</v>
      </c>
      <c r="N17" s="3"/>
      <c r="O17" s="11">
        <v>-5405484278</v>
      </c>
      <c r="P17" s="3"/>
      <c r="Q17" s="11">
        <v>0</v>
      </c>
      <c r="R17" s="3"/>
      <c r="S17" s="5">
        <v>-5405484278</v>
      </c>
      <c r="T17" s="3"/>
      <c r="U17" s="9" t="s">
        <v>116</v>
      </c>
    </row>
    <row r="18" spans="1:21" ht="18.600000000000001">
      <c r="A18" s="3" t="s">
        <v>35</v>
      </c>
      <c r="B18" s="3"/>
      <c r="C18" s="11">
        <v>0</v>
      </c>
      <c r="D18" s="3"/>
      <c r="E18" s="11">
        <v>-1306089711</v>
      </c>
      <c r="F18" s="3"/>
      <c r="G18" s="11">
        <v>0</v>
      </c>
      <c r="H18" s="3"/>
      <c r="I18" s="11">
        <v>-1306089711</v>
      </c>
      <c r="J18" s="3"/>
      <c r="K18" s="20">
        <v>5.6899999999999999E-2</v>
      </c>
      <c r="L18" s="3"/>
      <c r="M18" s="11">
        <v>0</v>
      </c>
      <c r="N18" s="3"/>
      <c r="O18" s="11">
        <v>-1306089711</v>
      </c>
      <c r="P18" s="3"/>
      <c r="Q18" s="11">
        <v>0</v>
      </c>
      <c r="R18" s="3"/>
      <c r="S18" s="5">
        <v>-1306089711</v>
      </c>
      <c r="T18" s="3"/>
      <c r="U18" s="9" t="s">
        <v>117</v>
      </c>
    </row>
    <row r="19" spans="1:21" ht="18.600000000000001">
      <c r="A19" s="3" t="s">
        <v>37</v>
      </c>
      <c r="B19" s="3"/>
      <c r="C19" s="11">
        <v>0</v>
      </c>
      <c r="D19" s="3"/>
      <c r="E19" s="11">
        <v>-1075281626</v>
      </c>
      <c r="F19" s="3"/>
      <c r="G19" s="11">
        <v>0</v>
      </c>
      <c r="H19" s="3"/>
      <c r="I19" s="11">
        <v>-1075281626</v>
      </c>
      <c r="J19" s="3"/>
      <c r="K19" s="20">
        <v>4.6899999999999997E-2</v>
      </c>
      <c r="L19" s="3"/>
      <c r="M19" s="11">
        <v>0</v>
      </c>
      <c r="N19" s="3"/>
      <c r="O19" s="11">
        <v>-1075281626</v>
      </c>
      <c r="P19" s="3"/>
      <c r="Q19" s="11">
        <v>0</v>
      </c>
      <c r="R19" s="3"/>
      <c r="S19" s="5">
        <v>-1075281626</v>
      </c>
      <c r="T19" s="3"/>
      <c r="U19" s="9" t="s">
        <v>118</v>
      </c>
    </row>
    <row r="20" spans="1:21" ht="18.600000000000001">
      <c r="A20" s="3" t="s">
        <v>31</v>
      </c>
      <c r="B20" s="3"/>
      <c r="C20" s="11">
        <v>0</v>
      </c>
      <c r="D20" s="3"/>
      <c r="E20" s="11">
        <v>-959258142</v>
      </c>
      <c r="F20" s="3"/>
      <c r="G20" s="11">
        <v>0</v>
      </c>
      <c r="H20" s="3"/>
      <c r="I20" s="11">
        <v>-959258142</v>
      </c>
      <c r="J20" s="3"/>
      <c r="K20" s="20">
        <v>4.1799999999999997E-2</v>
      </c>
      <c r="L20" s="3"/>
      <c r="M20" s="11">
        <v>0</v>
      </c>
      <c r="N20" s="3"/>
      <c r="O20" s="11">
        <v>-959258142</v>
      </c>
      <c r="P20" s="3"/>
      <c r="Q20" s="11">
        <v>0</v>
      </c>
      <c r="R20" s="3"/>
      <c r="S20" s="5">
        <v>-959258142</v>
      </c>
      <c r="T20" s="3"/>
      <c r="U20" s="9" t="s">
        <v>119</v>
      </c>
    </row>
    <row r="21" spans="1:21" ht="18.600000000000001">
      <c r="A21" s="3" t="s">
        <v>58</v>
      </c>
      <c r="B21" s="3"/>
      <c r="C21" s="11">
        <v>0</v>
      </c>
      <c r="D21" s="3"/>
      <c r="E21" s="11">
        <v>-153432047</v>
      </c>
      <c r="F21" s="3"/>
      <c r="G21" s="11">
        <v>0</v>
      </c>
      <c r="H21" s="3"/>
      <c r="I21" s="11">
        <v>-153432047</v>
      </c>
      <c r="J21" s="3"/>
      <c r="K21" s="20">
        <v>6.7000000000000002E-3</v>
      </c>
      <c r="L21" s="3"/>
      <c r="M21" s="11">
        <v>0</v>
      </c>
      <c r="N21" s="3"/>
      <c r="O21" s="11">
        <v>-153432047</v>
      </c>
      <c r="P21" s="3"/>
      <c r="Q21" s="11">
        <v>0</v>
      </c>
      <c r="R21" s="3"/>
      <c r="S21" s="5">
        <v>-153432047</v>
      </c>
      <c r="T21" s="3"/>
      <c r="U21" s="9" t="s">
        <v>120</v>
      </c>
    </row>
    <row r="22" spans="1:21" ht="18.600000000000001">
      <c r="A22" s="3" t="s">
        <v>50</v>
      </c>
      <c r="B22" s="3"/>
      <c r="C22" s="11">
        <v>0</v>
      </c>
      <c r="D22" s="3"/>
      <c r="E22" s="11">
        <v>-133072896</v>
      </c>
      <c r="F22" s="3"/>
      <c r="G22" s="11">
        <v>0</v>
      </c>
      <c r="H22" s="3"/>
      <c r="I22" s="11">
        <v>-133072896</v>
      </c>
      <c r="J22" s="3"/>
      <c r="K22" s="20">
        <v>5.7999999999999996E-3</v>
      </c>
      <c r="L22" s="3"/>
      <c r="M22" s="11">
        <v>0</v>
      </c>
      <c r="N22" s="3"/>
      <c r="O22" s="11">
        <v>-133072896</v>
      </c>
      <c r="P22" s="3"/>
      <c r="Q22" s="11">
        <v>0</v>
      </c>
      <c r="R22" s="3"/>
      <c r="S22" s="5">
        <v>-133072896</v>
      </c>
      <c r="T22" s="3"/>
      <c r="U22" s="9" t="s">
        <v>121</v>
      </c>
    </row>
    <row r="23" spans="1:21" ht="18.600000000000001">
      <c r="A23" s="3" t="s">
        <v>39</v>
      </c>
      <c r="B23" s="3"/>
      <c r="C23" s="11">
        <v>0</v>
      </c>
      <c r="D23" s="3"/>
      <c r="E23" s="11">
        <v>-620715484</v>
      </c>
      <c r="F23" s="3"/>
      <c r="G23" s="11">
        <v>0</v>
      </c>
      <c r="H23" s="3"/>
      <c r="I23" s="11">
        <v>-620715484</v>
      </c>
      <c r="J23" s="3"/>
      <c r="K23" s="20">
        <v>2.7099999999999999E-2</v>
      </c>
      <c r="L23" s="3"/>
      <c r="M23" s="11">
        <v>0</v>
      </c>
      <c r="N23" s="3"/>
      <c r="O23" s="11">
        <v>-620715484</v>
      </c>
      <c r="P23" s="3"/>
      <c r="Q23" s="11">
        <v>0</v>
      </c>
      <c r="R23" s="3"/>
      <c r="S23" s="5">
        <v>-620715484</v>
      </c>
      <c r="T23" s="3"/>
      <c r="U23" s="9" t="s">
        <v>122</v>
      </c>
    </row>
    <row r="24" spans="1:21" ht="18.600000000000001">
      <c r="A24" s="3" t="s">
        <v>46</v>
      </c>
      <c r="B24" s="3"/>
      <c r="C24" s="11">
        <v>0</v>
      </c>
      <c r="D24" s="3"/>
      <c r="E24" s="11">
        <v>-2775766420</v>
      </c>
      <c r="F24" s="3"/>
      <c r="G24" s="11">
        <v>0</v>
      </c>
      <c r="H24" s="3"/>
      <c r="I24" s="11">
        <v>-2775766420</v>
      </c>
      <c r="J24" s="3"/>
      <c r="K24" s="20">
        <v>0.121</v>
      </c>
      <c r="L24" s="3"/>
      <c r="M24" s="11">
        <v>0</v>
      </c>
      <c r="N24" s="3"/>
      <c r="O24" s="11">
        <v>-2775766420</v>
      </c>
      <c r="P24" s="3"/>
      <c r="Q24" s="11">
        <v>0</v>
      </c>
      <c r="R24" s="3"/>
      <c r="S24" s="5">
        <v>-2775766420</v>
      </c>
      <c r="T24" s="3"/>
      <c r="U24" s="9" t="s">
        <v>123</v>
      </c>
    </row>
    <row r="25" spans="1:21" ht="18.600000000000001">
      <c r="A25" s="3" t="s">
        <v>19</v>
      </c>
      <c r="B25" s="3"/>
      <c r="C25" s="11">
        <v>0</v>
      </c>
      <c r="D25" s="3"/>
      <c r="E25" s="11">
        <v>234717397</v>
      </c>
      <c r="F25" s="3"/>
      <c r="G25" s="11">
        <v>0</v>
      </c>
      <c r="H25" s="3"/>
      <c r="I25" s="11">
        <v>234717397</v>
      </c>
      <c r="J25" s="3"/>
      <c r="K25" s="20">
        <v>-1.0200000000000001E-2</v>
      </c>
      <c r="L25" s="3"/>
      <c r="M25" s="11">
        <v>0</v>
      </c>
      <c r="N25" s="3"/>
      <c r="O25" s="11">
        <v>234717397</v>
      </c>
      <c r="P25" s="3"/>
      <c r="Q25" s="11">
        <v>0</v>
      </c>
      <c r="R25" s="3"/>
      <c r="S25" s="5">
        <v>234717397</v>
      </c>
      <c r="T25" s="3"/>
      <c r="U25" s="9" t="s">
        <v>124</v>
      </c>
    </row>
    <row r="26" spans="1:21" ht="18.600000000000001">
      <c r="A26" s="3" t="s">
        <v>62</v>
      </c>
      <c r="B26" s="3"/>
      <c r="C26" s="11">
        <v>0</v>
      </c>
      <c r="D26" s="3"/>
      <c r="E26" s="11">
        <v>-4345830024</v>
      </c>
      <c r="F26" s="3"/>
      <c r="G26" s="11">
        <v>0</v>
      </c>
      <c r="H26" s="3"/>
      <c r="I26" s="11">
        <v>-4345830024</v>
      </c>
      <c r="J26" s="3"/>
      <c r="K26" s="20">
        <v>0.1895</v>
      </c>
      <c r="L26" s="3"/>
      <c r="M26" s="11">
        <v>0</v>
      </c>
      <c r="N26" s="3"/>
      <c r="O26" s="11">
        <v>-4345830024</v>
      </c>
      <c r="P26" s="3"/>
      <c r="Q26" s="11">
        <v>0</v>
      </c>
      <c r="R26" s="3"/>
      <c r="S26" s="5">
        <v>-4345830024</v>
      </c>
      <c r="T26" s="3"/>
      <c r="U26" s="9" t="s">
        <v>125</v>
      </c>
    </row>
    <row r="27" spans="1:21" ht="18.600000000000001">
      <c r="A27" s="3" t="s">
        <v>54</v>
      </c>
      <c r="B27" s="3"/>
      <c r="C27" s="11">
        <v>0</v>
      </c>
      <c r="D27" s="3"/>
      <c r="E27" s="11">
        <v>-58019026</v>
      </c>
      <c r="F27" s="3"/>
      <c r="G27" s="11">
        <v>0</v>
      </c>
      <c r="H27" s="3"/>
      <c r="I27" s="11">
        <v>-58019026</v>
      </c>
      <c r="J27" s="3"/>
      <c r="K27" s="20">
        <v>2.5000000000000001E-3</v>
      </c>
      <c r="L27" s="3"/>
      <c r="M27" s="11">
        <v>0</v>
      </c>
      <c r="N27" s="3"/>
      <c r="O27" s="11">
        <v>-58019026</v>
      </c>
      <c r="P27" s="3"/>
      <c r="Q27" s="11">
        <v>0</v>
      </c>
      <c r="R27" s="3"/>
      <c r="S27" s="5">
        <v>-58019026</v>
      </c>
      <c r="T27" s="3"/>
      <c r="U27" s="9" t="s">
        <v>126</v>
      </c>
    </row>
    <row r="28" spans="1:21" ht="18.600000000000001">
      <c r="A28" s="3" t="s">
        <v>17</v>
      </c>
      <c r="B28" s="3"/>
      <c r="C28" s="11">
        <v>0</v>
      </c>
      <c r="D28" s="3"/>
      <c r="E28" s="11">
        <v>-348995622</v>
      </c>
      <c r="F28" s="3"/>
      <c r="G28" s="11">
        <v>0</v>
      </c>
      <c r="H28" s="3"/>
      <c r="I28" s="11">
        <v>-348995622</v>
      </c>
      <c r="J28" s="3"/>
      <c r="K28" s="20">
        <v>1.52E-2</v>
      </c>
      <c r="L28" s="3"/>
      <c r="M28" s="11">
        <v>0</v>
      </c>
      <c r="N28" s="3"/>
      <c r="O28" s="11">
        <v>-348995622</v>
      </c>
      <c r="P28" s="3"/>
      <c r="Q28" s="11">
        <v>0</v>
      </c>
      <c r="R28" s="3"/>
      <c r="S28" s="5">
        <v>-348995622</v>
      </c>
      <c r="T28" s="3"/>
      <c r="U28" s="9" t="s">
        <v>127</v>
      </c>
    </row>
    <row r="29" spans="1:21" ht="18.600000000000001">
      <c r="A29" s="3" t="s">
        <v>29</v>
      </c>
      <c r="B29" s="3"/>
      <c r="C29" s="11">
        <v>0</v>
      </c>
      <c r="D29" s="3"/>
      <c r="E29" s="11">
        <v>-2260283809</v>
      </c>
      <c r="F29" s="3"/>
      <c r="G29" s="11">
        <v>0</v>
      </c>
      <c r="H29" s="3"/>
      <c r="I29" s="11">
        <v>-2260283809</v>
      </c>
      <c r="J29" s="3"/>
      <c r="K29" s="20">
        <v>9.8500000000000004E-2</v>
      </c>
      <c r="L29" s="3"/>
      <c r="M29" s="11">
        <v>0</v>
      </c>
      <c r="N29" s="3"/>
      <c r="O29" s="11">
        <v>-2260283809</v>
      </c>
      <c r="P29" s="3"/>
      <c r="Q29" s="11">
        <v>0</v>
      </c>
      <c r="R29" s="3"/>
      <c r="S29" s="5">
        <v>-2260283809</v>
      </c>
      <c r="T29" s="3"/>
      <c r="U29" s="9" t="s">
        <v>128</v>
      </c>
    </row>
    <row r="30" spans="1:21" ht="18.600000000000001">
      <c r="A30" s="3" t="s">
        <v>28</v>
      </c>
      <c r="B30" s="3"/>
      <c r="C30" s="11">
        <v>0</v>
      </c>
      <c r="D30" s="3"/>
      <c r="E30" s="11">
        <v>-521392566</v>
      </c>
      <c r="F30" s="3"/>
      <c r="G30" s="11">
        <v>0</v>
      </c>
      <c r="H30" s="3"/>
      <c r="I30" s="11">
        <v>-521392566</v>
      </c>
      <c r="J30" s="3"/>
      <c r="K30" s="20">
        <v>2.2700000000000001E-2</v>
      </c>
      <c r="L30" s="3"/>
      <c r="M30" s="11">
        <v>0</v>
      </c>
      <c r="N30" s="3"/>
      <c r="O30" s="11">
        <v>-521392566</v>
      </c>
      <c r="P30" s="3"/>
      <c r="Q30" s="11">
        <v>0</v>
      </c>
      <c r="R30" s="3"/>
      <c r="S30" s="5">
        <v>-521392566</v>
      </c>
      <c r="T30" s="3"/>
      <c r="U30" s="9" t="s">
        <v>129</v>
      </c>
    </row>
    <row r="31" spans="1:21" ht="18.600000000000001">
      <c r="A31" s="3" t="s">
        <v>41</v>
      </c>
      <c r="B31" s="3"/>
      <c r="C31" s="11">
        <v>0</v>
      </c>
      <c r="D31" s="3"/>
      <c r="E31" s="11">
        <v>-397259622</v>
      </c>
      <c r="F31" s="3"/>
      <c r="G31" s="11">
        <v>0</v>
      </c>
      <c r="H31" s="3"/>
      <c r="I31" s="11">
        <v>-397259622</v>
      </c>
      <c r="J31" s="3"/>
      <c r="K31" s="20">
        <v>1.7299999999999999E-2</v>
      </c>
      <c r="L31" s="3"/>
      <c r="M31" s="11">
        <v>0</v>
      </c>
      <c r="N31" s="3"/>
      <c r="O31" s="11">
        <v>-397259622</v>
      </c>
      <c r="P31" s="3"/>
      <c r="Q31" s="11">
        <v>0</v>
      </c>
      <c r="R31" s="3"/>
      <c r="S31" s="5">
        <v>-397259622</v>
      </c>
      <c r="T31" s="3"/>
      <c r="U31" s="9" t="s">
        <v>130</v>
      </c>
    </row>
    <row r="32" spans="1:21" ht="18.600000000000001">
      <c r="A32" s="3" t="s">
        <v>20</v>
      </c>
      <c r="B32" s="3"/>
      <c r="C32" s="11">
        <v>0</v>
      </c>
      <c r="D32" s="3"/>
      <c r="E32" s="11">
        <v>-1549971778</v>
      </c>
      <c r="F32" s="3"/>
      <c r="G32" s="11">
        <v>0</v>
      </c>
      <c r="H32" s="3"/>
      <c r="I32" s="11">
        <v>-1549971778</v>
      </c>
      <c r="J32" s="3"/>
      <c r="K32" s="20">
        <v>6.7599999999999993E-2</v>
      </c>
      <c r="L32" s="3"/>
      <c r="M32" s="11">
        <v>0</v>
      </c>
      <c r="N32" s="3"/>
      <c r="O32" s="11">
        <v>-1549971778</v>
      </c>
      <c r="P32" s="3"/>
      <c r="Q32" s="11">
        <v>0</v>
      </c>
      <c r="R32" s="3"/>
      <c r="S32" s="5">
        <v>-1549971778</v>
      </c>
      <c r="T32" s="3"/>
      <c r="U32" s="9" t="s">
        <v>131</v>
      </c>
    </row>
    <row r="33" spans="1:21" ht="18.600000000000001">
      <c r="A33" s="3" t="s">
        <v>48</v>
      </c>
      <c r="B33" s="3"/>
      <c r="C33" s="11">
        <v>0</v>
      </c>
      <c r="D33" s="3"/>
      <c r="E33" s="11">
        <v>-1013658536</v>
      </c>
      <c r="F33" s="3"/>
      <c r="G33" s="11">
        <v>0</v>
      </c>
      <c r="H33" s="3"/>
      <c r="I33" s="11">
        <v>-1013658536</v>
      </c>
      <c r="J33" s="3"/>
      <c r="K33" s="20">
        <v>4.4200000000000003E-2</v>
      </c>
      <c r="L33" s="3"/>
      <c r="M33" s="11">
        <v>0</v>
      </c>
      <c r="N33" s="3"/>
      <c r="O33" s="11">
        <v>-1013658536</v>
      </c>
      <c r="P33" s="3"/>
      <c r="Q33" s="11">
        <v>0</v>
      </c>
      <c r="R33" s="3"/>
      <c r="S33" s="5">
        <v>-1013658536</v>
      </c>
      <c r="T33" s="3"/>
      <c r="U33" s="9" t="s">
        <v>132</v>
      </c>
    </row>
    <row r="34" spans="1:21" ht="21" thickBot="1">
      <c r="C34" s="16">
        <v>0</v>
      </c>
      <c r="D34" s="3"/>
      <c r="E34" s="13">
        <f>SUM(E8:E33)</f>
        <v>-36520611543</v>
      </c>
      <c r="F34" s="3"/>
      <c r="G34" s="16">
        <v>0</v>
      </c>
      <c r="I34" s="13">
        <f>SUM(I8:I33)</f>
        <v>-36520611543</v>
      </c>
      <c r="K34" s="18"/>
      <c r="M34" s="16">
        <v>0</v>
      </c>
      <c r="O34" s="13">
        <f>SUM(O8:O33)</f>
        <v>-36520611543</v>
      </c>
      <c r="Q34" s="21">
        <v>0</v>
      </c>
      <c r="S34" s="13">
        <f>SUM(S8:S33)</f>
        <v>-36520611543</v>
      </c>
    </row>
    <row r="35" spans="1:21" ht="15.6" thickTop="1"/>
  </sheetData>
  <mergeCells count="16">
    <mergeCell ref="A6:A7"/>
    <mergeCell ref="C7"/>
    <mergeCell ref="E7"/>
    <mergeCell ref="G7"/>
    <mergeCell ref="I7"/>
    <mergeCell ref="S7"/>
    <mergeCell ref="U7"/>
    <mergeCell ref="M6:U6"/>
    <mergeCell ref="D2:H2"/>
    <mergeCell ref="D3:H3"/>
    <mergeCell ref="D4:H4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I15" sqref="I15"/>
    </sheetView>
  </sheetViews>
  <sheetFormatPr defaultColWidth="9.109375" defaultRowHeight="15"/>
  <cols>
    <col min="1" max="1" width="18.21875" style="1" bestFit="1" customWidth="1"/>
    <col min="2" max="2" width="1" style="1" customWidth="1"/>
    <col min="3" max="3" width="19.21875" style="1" bestFit="1" customWidth="1"/>
    <col min="4" max="4" width="1" style="1" customWidth="1"/>
    <col min="5" max="5" width="39.21875" style="1" bestFit="1" customWidth="1"/>
    <col min="6" max="6" width="1" style="1" customWidth="1"/>
    <col min="7" max="7" width="30.6640625" style="1" bestFit="1" customWidth="1"/>
    <col min="8" max="8" width="1" style="1" customWidth="1"/>
    <col min="9" max="9" width="39.21875" style="1" bestFit="1" customWidth="1"/>
    <col min="10" max="10" width="1" style="1" customWidth="1"/>
    <col min="11" max="11" width="33.5546875" style="1" bestFit="1" customWidth="1"/>
    <col min="12" max="12" width="1" style="1" customWidth="1"/>
    <col min="13" max="13" width="9.109375" style="1" customWidth="1"/>
    <col min="14" max="16384" width="9.109375" style="1"/>
  </cols>
  <sheetData>
    <row r="2" spans="1:11" ht="22.8"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</row>
    <row r="3" spans="1:11" ht="22.8">
      <c r="B3" s="33" t="s">
        <v>90</v>
      </c>
      <c r="C3" s="33" t="s">
        <v>90</v>
      </c>
      <c r="D3" s="33" t="s">
        <v>90</v>
      </c>
      <c r="E3" s="33" t="s">
        <v>90</v>
      </c>
      <c r="F3" s="33" t="s">
        <v>90</v>
      </c>
    </row>
    <row r="4" spans="1:11" ht="22.8"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</row>
    <row r="5" spans="1:11" ht="18.60000000000000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7.6">
      <c r="A6" s="32" t="s">
        <v>133</v>
      </c>
      <c r="B6" s="32" t="s">
        <v>133</v>
      </c>
      <c r="C6" s="32" t="s">
        <v>133</v>
      </c>
      <c r="D6" s="3"/>
      <c r="E6" s="32" t="s">
        <v>92</v>
      </c>
      <c r="F6" s="32" t="s">
        <v>92</v>
      </c>
      <c r="G6" s="32" t="s">
        <v>92</v>
      </c>
      <c r="H6" s="3"/>
      <c r="I6" s="32" t="s">
        <v>93</v>
      </c>
      <c r="J6" s="32" t="s">
        <v>93</v>
      </c>
      <c r="K6" s="32" t="s">
        <v>93</v>
      </c>
    </row>
    <row r="7" spans="1:11" ht="27.6">
      <c r="A7" s="30" t="s">
        <v>134</v>
      </c>
      <c r="B7" s="4"/>
      <c r="C7" s="34" t="s">
        <v>69</v>
      </c>
      <c r="D7" s="3"/>
      <c r="E7" s="34" t="s">
        <v>135</v>
      </c>
      <c r="F7" s="4"/>
      <c r="G7" s="34" t="s">
        <v>136</v>
      </c>
      <c r="H7" s="3"/>
      <c r="I7" s="34" t="s">
        <v>135</v>
      </c>
      <c r="J7" s="4"/>
      <c r="K7" s="34" t="s">
        <v>136</v>
      </c>
    </row>
    <row r="8" spans="1:11" ht="18.600000000000001">
      <c r="A8" s="3" t="s">
        <v>75</v>
      </c>
      <c r="B8" s="3"/>
      <c r="C8" s="9" t="s">
        <v>76</v>
      </c>
      <c r="D8" s="9"/>
      <c r="E8" s="11">
        <v>2450000848</v>
      </c>
      <c r="F8" s="9"/>
      <c r="G8" s="17">
        <f>E8/E11</f>
        <v>0.27575562324881792</v>
      </c>
      <c r="H8" s="9"/>
      <c r="I8" s="11">
        <v>2450000848</v>
      </c>
      <c r="J8" s="3"/>
      <c r="K8" s="17">
        <v>0.27575562324881792</v>
      </c>
    </row>
    <row r="9" spans="1:11" ht="18.600000000000001">
      <c r="A9" s="3" t="s">
        <v>80</v>
      </c>
      <c r="B9" s="3"/>
      <c r="C9" s="9" t="s">
        <v>81</v>
      </c>
      <c r="D9" s="9"/>
      <c r="E9" s="11">
        <v>16647734</v>
      </c>
      <c r="F9" s="9"/>
      <c r="G9" s="17">
        <f>E9/E11</f>
        <v>1.8737570105733026E-3</v>
      </c>
      <c r="H9" s="9"/>
      <c r="I9" s="11">
        <v>16647734</v>
      </c>
      <c r="J9" s="3"/>
      <c r="K9" s="17">
        <v>1.8737570105733026E-3</v>
      </c>
    </row>
    <row r="10" spans="1:11" ht="18.600000000000001">
      <c r="A10" s="3" t="s">
        <v>75</v>
      </c>
      <c r="B10" s="3"/>
      <c r="C10" s="9" t="s">
        <v>84</v>
      </c>
      <c r="D10" s="9"/>
      <c r="E10" s="11">
        <v>6418032786</v>
      </c>
      <c r="F10" s="9"/>
      <c r="G10" s="17">
        <f>E10/E11</f>
        <v>0.72237061974060879</v>
      </c>
      <c r="H10" s="9"/>
      <c r="I10" s="11">
        <v>6418032786</v>
      </c>
      <c r="J10" s="3"/>
      <c r="K10" s="17">
        <v>0.72237061974060879</v>
      </c>
    </row>
    <row r="11" spans="1:11" ht="19.2" thickBot="1">
      <c r="E11" s="13">
        <f>E8+E9+E10</f>
        <v>8884681368</v>
      </c>
      <c r="G11" s="22">
        <v>1</v>
      </c>
      <c r="I11" s="13">
        <v>8884681368</v>
      </c>
      <c r="K11" s="23">
        <v>1</v>
      </c>
    </row>
    <row r="12" spans="1:11" ht="15.6" thickTop="1">
      <c r="I12" s="24"/>
    </row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F2"/>
    <mergeCell ref="B3:F3"/>
    <mergeCell ref="B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K19" sqref="K19"/>
    </sheetView>
  </sheetViews>
  <sheetFormatPr defaultColWidth="9.109375" defaultRowHeight="15"/>
  <cols>
    <col min="1" max="1" width="33.33203125" style="1" bestFit="1" customWidth="1"/>
    <col min="2" max="2" width="1" style="1" customWidth="1"/>
    <col min="3" max="3" width="17.88671875" style="1" customWidth="1"/>
    <col min="4" max="4" width="1" style="1" customWidth="1"/>
    <col min="5" max="5" width="18.5546875" style="1" bestFit="1" customWidth="1"/>
    <col min="6" max="6" width="1" style="1" customWidth="1"/>
    <col min="7" max="7" width="9.109375" style="1" customWidth="1"/>
    <col min="8" max="16384" width="9.109375" style="1"/>
  </cols>
  <sheetData>
    <row r="2" spans="1:5" ht="22.8">
      <c r="A2" s="33" t="s">
        <v>0</v>
      </c>
      <c r="B2" s="33" t="s">
        <v>0</v>
      </c>
      <c r="C2" s="33" t="s">
        <v>0</v>
      </c>
      <c r="D2" s="33" t="s">
        <v>0</v>
      </c>
    </row>
    <row r="3" spans="1:5" ht="22.8">
      <c r="A3" s="33" t="s">
        <v>90</v>
      </c>
      <c r="B3" s="33" t="s">
        <v>90</v>
      </c>
      <c r="C3" s="33" t="s">
        <v>90</v>
      </c>
      <c r="D3" s="33" t="s">
        <v>90</v>
      </c>
    </row>
    <row r="4" spans="1:5" ht="22.8">
      <c r="A4" s="33" t="s">
        <v>2</v>
      </c>
      <c r="B4" s="33" t="s">
        <v>2</v>
      </c>
      <c r="C4" s="33" t="s">
        <v>2</v>
      </c>
      <c r="D4" s="33" t="s">
        <v>2</v>
      </c>
    </row>
    <row r="6" spans="1:5" ht="22.8">
      <c r="A6" s="33" t="s">
        <v>137</v>
      </c>
      <c r="C6" s="33" t="s">
        <v>92</v>
      </c>
      <c r="E6" s="33" t="s">
        <v>6</v>
      </c>
    </row>
    <row r="7" spans="1:5" ht="22.8">
      <c r="A7" s="33" t="s">
        <v>137</v>
      </c>
      <c r="C7" s="36" t="s">
        <v>72</v>
      </c>
      <c r="E7" s="36" t="s">
        <v>72</v>
      </c>
    </row>
    <row r="8" spans="1:5" ht="18.600000000000001">
      <c r="A8" s="3" t="s">
        <v>137</v>
      </c>
      <c r="C8" s="25">
        <v>0</v>
      </c>
      <c r="D8" s="24"/>
      <c r="E8" s="25">
        <v>0</v>
      </c>
    </row>
    <row r="9" spans="1:5" ht="18.600000000000001">
      <c r="A9" s="3" t="s">
        <v>138</v>
      </c>
      <c r="C9" s="11">
        <v>274400949</v>
      </c>
      <c r="D9" s="9"/>
      <c r="E9" s="11">
        <v>274400949</v>
      </c>
    </row>
    <row r="10" spans="1:5" ht="18.600000000000001">
      <c r="A10" s="3" t="s">
        <v>139</v>
      </c>
      <c r="C10" s="11">
        <v>53088135</v>
      </c>
      <c r="D10" s="9"/>
      <c r="E10" s="11">
        <v>53088135</v>
      </c>
    </row>
    <row r="11" spans="1:5" ht="18.600000000000001">
      <c r="A11" s="2" t="s">
        <v>99</v>
      </c>
      <c r="C11" s="11">
        <v>327489084</v>
      </c>
      <c r="D11" s="9"/>
      <c r="E11" s="11">
        <v>327489084</v>
      </c>
    </row>
    <row r="12" spans="1:5" ht="19.2" thickBot="1">
      <c r="C12" s="13">
        <f>C11+C10+C9+C8</f>
        <v>654978168</v>
      </c>
      <c r="D12" s="9"/>
      <c r="E12" s="13">
        <f>E11+E10+E9+E8</f>
        <v>654978168</v>
      </c>
    </row>
    <row r="13" spans="1:5" ht="15.6" thickTop="1"/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G10" sqref="G10"/>
    </sheetView>
  </sheetViews>
  <sheetFormatPr defaultColWidth="9.109375" defaultRowHeight="15"/>
  <cols>
    <col min="1" max="1" width="23.33203125" style="1" bestFit="1" customWidth="1"/>
    <col min="2" max="2" width="1" style="1" customWidth="1"/>
    <col min="3" max="3" width="17.44140625" style="1" bestFit="1" customWidth="1"/>
    <col min="4" max="4" width="1" style="1" customWidth="1"/>
    <col min="5" max="5" width="23.77734375" style="1" bestFit="1" customWidth="1"/>
    <col min="6" max="6" width="1" style="1" customWidth="1"/>
    <col min="7" max="7" width="36.33203125" style="1" bestFit="1" customWidth="1"/>
    <col min="8" max="8" width="1" style="1" customWidth="1"/>
    <col min="9" max="9" width="9.109375" style="1" customWidth="1"/>
    <col min="10" max="16384" width="9.109375" style="1"/>
  </cols>
  <sheetData>
    <row r="2" spans="1:7" ht="22.8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</row>
    <row r="3" spans="1:7" ht="22.8">
      <c r="A3" s="33" t="s">
        <v>90</v>
      </c>
      <c r="B3" s="33" t="s">
        <v>90</v>
      </c>
      <c r="C3" s="33" t="s">
        <v>90</v>
      </c>
      <c r="D3" s="33" t="s">
        <v>90</v>
      </c>
      <c r="E3" s="33" t="s">
        <v>90</v>
      </c>
    </row>
    <row r="4" spans="1:7" ht="22.8">
      <c r="A4" s="33" t="s">
        <v>2</v>
      </c>
      <c r="B4" s="33" t="s">
        <v>2</v>
      </c>
      <c r="C4" s="33" t="s">
        <v>2</v>
      </c>
      <c r="D4" s="33" t="s">
        <v>2</v>
      </c>
      <c r="E4" s="33" t="s">
        <v>2</v>
      </c>
    </row>
    <row r="6" spans="1:7" ht="29.4">
      <c r="A6" s="37" t="s">
        <v>94</v>
      </c>
      <c r="B6" s="12"/>
      <c r="C6" s="37" t="s">
        <v>72</v>
      </c>
      <c r="D6" s="12"/>
      <c r="E6" s="37" t="s">
        <v>106</v>
      </c>
      <c r="F6" s="12"/>
      <c r="G6" s="37" t="s">
        <v>13</v>
      </c>
    </row>
    <row r="7" spans="1:7" ht="20.399999999999999">
      <c r="A7" s="12" t="s">
        <v>140</v>
      </c>
      <c r="B7" s="12"/>
      <c r="C7" s="11">
        <v>-36520611543</v>
      </c>
      <c r="D7" s="9"/>
      <c r="E7" s="26">
        <v>1.5922000000000001</v>
      </c>
      <c r="F7" s="9"/>
      <c r="G7" s="26">
        <v>-3.6299999999999999E-2</v>
      </c>
    </row>
    <row r="8" spans="1:7" ht="20.399999999999999">
      <c r="A8" s="12" t="s">
        <v>141</v>
      </c>
      <c r="B8" s="12"/>
      <c r="C8" s="11">
        <v>0</v>
      </c>
      <c r="D8" s="9"/>
      <c r="E8" s="26">
        <v>0</v>
      </c>
      <c r="F8" s="9"/>
      <c r="G8" s="26">
        <v>0</v>
      </c>
    </row>
    <row r="9" spans="1:7" ht="20.399999999999999">
      <c r="A9" s="12" t="s">
        <v>142</v>
      </c>
      <c r="B9" s="12"/>
      <c r="C9" s="11">
        <v>8884681368</v>
      </c>
      <c r="D9" s="9"/>
      <c r="E9" s="26">
        <v>-0.38729999999999998</v>
      </c>
      <c r="F9" s="9"/>
      <c r="G9" s="26">
        <v>8.8000000000000005E-3</v>
      </c>
    </row>
    <row r="10" spans="1:7" ht="21" thickBot="1">
      <c r="A10" s="12"/>
      <c r="B10" s="12"/>
      <c r="C10" s="14">
        <f>C9+C7</f>
        <v>-27635930175</v>
      </c>
      <c r="D10" s="12"/>
      <c r="E10" s="27">
        <f>E9+E7</f>
        <v>1.2049000000000001</v>
      </c>
      <c r="F10" s="3"/>
      <c r="G10" s="27">
        <f>G9+G7</f>
        <v>-2.7499999999999997E-2</v>
      </c>
    </row>
    <row r="11" spans="1:7" ht="15.6" thickTop="1"/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سهام</vt:lpstr>
      <vt:lpstr>سپرده</vt:lpstr>
      <vt:lpstr>سود اوراق بهادار و سپرده بانکی</vt:lpstr>
      <vt:lpstr>درآمد ناشی از تغییر قیمت اوراق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2024-05-28T06:17:29Z</dcterms:created>
  <dcterms:modified xsi:type="dcterms:W3CDTF">2024-05-28T06:30:58Z</dcterms:modified>
</cp:coreProperties>
</file>