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\usb\Abaspour\"/>
    </mc:Choice>
  </mc:AlternateContent>
  <xr:revisionPtr revIDLastSave="0" documentId="13_ncr:1_{6C043D57-EF6A-4663-AD13-17A0670E67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" sheetId="1" r:id="rId1"/>
    <sheet name="1" sheetId="2" r:id="rId2"/>
    <sheet name="2" sheetId="3" r:id="rId3"/>
    <sheet name="3" sheetId="23" r:id="rId4"/>
    <sheet name="4" sheetId="24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</sheets>
  <definedNames>
    <definedName name="_xlnm.Print_Area" localSheetId="0">'0'!$A$1:$C$16</definedName>
    <definedName name="_xlnm.Print_Area" localSheetId="1">'1'!$A$1:$AC$37</definedName>
    <definedName name="_xlnm.Print_Area" localSheetId="10">'10'!$A$1:$K$12</definedName>
    <definedName name="_xlnm.Print_Area" localSheetId="11">'11'!$A$1:$N$12</definedName>
    <definedName name="_xlnm.Print_Area" localSheetId="12">'12'!$A$1:$S$14</definedName>
    <definedName name="_xlnm.Print_Area" localSheetId="13">'13'!$A$1:$S$41</definedName>
    <definedName name="_xlnm.Print_Area" localSheetId="14">'14'!$A$1:$W$8</definedName>
    <definedName name="_xlnm.Print_Area" localSheetId="15">'15'!$A$1:$S$8</definedName>
    <definedName name="_xlnm.Print_Area" localSheetId="16">'16'!$A$1:$L$7</definedName>
    <definedName name="_xlnm.Print_Area" localSheetId="17">'17'!$A$1:$G$11</definedName>
    <definedName name="_xlnm.Print_Area" localSheetId="18">'18'!$A$1:$Z$19</definedName>
    <definedName name="_xlnm.Print_Area" localSheetId="2">'2'!$A$1:$AW$43</definedName>
    <definedName name="_xlnm.Print_Area" localSheetId="5">'5'!$A$1:$M$13</definedName>
    <definedName name="_xlnm.Print_Area" localSheetId="6">'6'!$A$1:$X$37</definedName>
    <definedName name="_xlnm.Print_Area" localSheetId="7">'7'!$A$1:$K$13</definedName>
    <definedName name="_xlnm.Print_Area" localSheetId="8">'8'!$A$1:$T$14</definedName>
    <definedName name="_xlnm.Print_Area" localSheetId="9">'9'!$A$1:$T$7</definedName>
  </definedNames>
  <calcPr calcId="191029"/>
</workbook>
</file>

<file path=xl/calcChain.xml><?xml version="1.0" encoding="utf-8"?>
<calcChain xmlns="http://schemas.openxmlformats.org/spreadsheetml/2006/main">
  <c r="W37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9" i="9"/>
  <c r="L3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9" i="9"/>
</calcChain>
</file>

<file path=xl/sharedStrings.xml><?xml version="1.0" encoding="utf-8"?>
<sst xmlns="http://schemas.openxmlformats.org/spreadsheetml/2006/main" count="572" uniqueCount="206">
  <si>
    <t>صندوق سرمایه گذاری سهامی به آفرید سپینود</t>
  </si>
  <si>
    <t>صورت وضعیت پرتفوی</t>
  </si>
  <si>
    <t>برای ماه منتهی به 1403/03/31</t>
  </si>
  <si>
    <t>-1</t>
  </si>
  <si>
    <t>سرمایه گذاری ها</t>
  </si>
  <si>
    <t>-1-1</t>
  </si>
  <si>
    <t>سرمایه گذاری در سهام و حق تقدم سهام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</si>
  <si>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</si>
  <si>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</si>
  <si>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</si>
  <si>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</si>
  <si>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</si>
  <si>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</si>
  <si>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</si>
  <si>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</si>
  <si>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</si>
  <si>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</si>
  <si>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</si>
  <si>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</si>
  <si>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</si>
  <si>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ایران‌ ترانسفو</t>
  </si>
  <si>
    <t>ایران‌ خودرو</t>
  </si>
  <si>
    <t>ایرکا پارت صنعت</t>
  </si>
  <si>
    <t>بانک دی</t>
  </si>
  <si>
    <t>بانک ملت</t>
  </si>
  <si>
    <t>بیمه زندگی خاورمیانه</t>
  </si>
  <si>
    <t>بین المللی توسعه ص. معادن غدیر</t>
  </si>
  <si>
    <t>پارس فنر</t>
  </si>
  <si>
    <t>پتروشیمی پارس</t>
  </si>
  <si>
    <t>پتروشیمی‌ خارک‌</t>
  </si>
  <si>
    <t>توسعه‌ صنایع‌ بهشهر(هلدینگ</t>
  </si>
  <si>
    <t>تولید برق عسلویه  مپنا</t>
  </si>
  <si>
    <t>تولید مواداولیه الیاف مصنوعی</t>
  </si>
  <si>
    <t>سایپا</t>
  </si>
  <si>
    <t>سپید ماکیان</t>
  </si>
  <si>
    <t>سرمایه گذاری تامین اجتماعی</t>
  </si>
  <si>
    <t>فولاد مبارکه اصفهان</t>
  </si>
  <si>
    <t>گروه‌ صنعتی‌ بارز</t>
  </si>
  <si>
    <t>گسترش سوخت سبززاگرس(سهامی عام)</t>
  </si>
  <si>
    <t>مجتمع جهان فولاد سیرجان</t>
  </si>
  <si>
    <t>مس‌ شهیدباهنر</t>
  </si>
  <si>
    <t>ملی شیمی کشاورز</t>
  </si>
  <si>
    <t>ملی‌ صنایع‌ مس‌ ایران‌</t>
  </si>
  <si>
    <t>نفت سپاهان</t>
  </si>
  <si>
    <t>کشت و دام گلدشت نمونه اصفهان</t>
  </si>
  <si>
    <t>پتروشیمی نوری</t>
  </si>
  <si>
    <t>زامیاد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</si>
  <si>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</si>
  <si>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</si>
  <si>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</si>
  <si>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</si>
  <si>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</si>
  <si>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</si>
  <si>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</si>
  <si>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</si>
  <si>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</si>
  <si>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وبملت-2000-1403/03/23</t>
  </si>
  <si>
    <t>اختیار خرید</t>
  </si>
  <si>
    <t>موقعیت فروش</t>
  </si>
  <si>
    <t>-</t>
  </si>
  <si>
    <t>1403/03/23</t>
  </si>
  <si>
    <t>اختیارخ وبملت-2200-1403/05/24</t>
  </si>
  <si>
    <t>1403/05/24</t>
  </si>
  <si>
    <t>اختیارخ خودرو-2800-1403/04/06</t>
  </si>
  <si>
    <t>1403/04/06</t>
  </si>
  <si>
    <t>اختیارخ دی-800-14030410</t>
  </si>
  <si>
    <t>1403/04/10</t>
  </si>
  <si>
    <t>اختیارخ شستا-1100-1403/05/03</t>
  </si>
  <si>
    <t>1403/05/03</t>
  </si>
  <si>
    <t>اختیارخ خساپا-2600-1403/04/20</t>
  </si>
  <si>
    <t>1403/04/20</t>
  </si>
  <si>
    <t>اختیارخ خساپا-2800-1403/04/20</t>
  </si>
  <si>
    <t>اختیارخ شستا-1000-1403/04/13</t>
  </si>
  <si>
    <t>1403/04/13</t>
  </si>
  <si>
    <t>اختیارخ شستا-1000-1403/05/03</t>
  </si>
  <si>
    <t>اختیارخ خساپا-2400-1403/04/20</t>
  </si>
  <si>
    <t>اختیارخ خودرو-3000-1403/04/06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</si>
  <si>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</si>
  <si>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</si>
  <si>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</si>
  <si>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</si>
  <si>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</si>
  <si>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</si>
  <si>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</si>
  <si>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تاریخ سررسید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</si>
  <si>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</si>
  <si>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</si>
  <si>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</si>
  <si>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</si>
  <si>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</si>
  <si>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</si>
  <si>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</si>
  <si>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</si>
  <si>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</si>
  <si>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</si>
  <si>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</si>
  <si>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</si>
  <si>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</si>
  <si>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</si>
  <si>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145.9967.1545406.1 نرخ سود 0 درصد</t>
  </si>
  <si>
    <t>0.64%</t>
  </si>
  <si>
    <t>سپرده کوتاه مدت بانک خاورمیانه مهستان  100510810707075648 نرخ سود 0 درصد</t>
  </si>
  <si>
    <t>0.06%</t>
  </si>
  <si>
    <t>سپرده بلند مدت بانک گردشگری مهستان  145.333.1545406.1 نرخ سود 22.5 درصد</t>
  </si>
  <si>
    <t>34.48%</t>
  </si>
  <si>
    <t>سپرده بلند مدت بانک گردشگری مهستان  145.333.1545406.2 نرخ سود 22.5 درصد</t>
  </si>
  <si>
    <t>22.99%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</si>
  <si>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</si>
  <si>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</si>
  <si>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</si>
  <si>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</si>
  <si>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</si>
  <si>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</si>
  <si>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</si>
  <si>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</si>
  <si>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</si>
  <si>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</si>
  <si>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</si>
  <si>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</si>
  <si>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</si>
  <si>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</si>
  <si>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</si>
  <si>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</si>
  <si>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</si>
  <si>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</si>
  <si>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</si>
  <si>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</si>
  <si>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</si>
  <si>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</si>
  <si>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</si>
  <si>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</si>
  <si>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</si>
  <si>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</si>
  <si>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</si>
  <si>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</si>
  <si>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</si>
  <si>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</si>
  <si>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</si>
  <si>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</si>
  <si>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</si>
  <si>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</si>
  <si>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</si>
  <si>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</si>
  <si>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</si>
  <si>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</si>
  <si>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</si>
  <si>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</si>
  <si>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</si>
  <si>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</si>
  <si>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</si>
  <si>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</si>
  <si>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</si>
  <si>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</si>
  <si>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</si>
  <si>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1403/03/30</t>
  </si>
  <si>
    <t>1403/03/06</t>
  </si>
  <si>
    <t>1403/03/08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</si>
  <si>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</si>
  <si>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</si>
  <si>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</si>
  <si>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</si>
  <si>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</si>
  <si>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</si>
  <si>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</si>
  <si>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</si>
  <si>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</si>
  <si>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</si>
  <si>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</si>
  <si>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</si>
  <si>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</si>
  <si>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</si>
  <si>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</si>
  <si>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</si>
  <si>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</si>
  <si>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</si>
  <si>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</si>
  <si>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</si>
  <si>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</si>
  <si>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</si>
  <si>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</si>
  <si>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</si>
  <si>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</si>
  <si>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وبملت1</t>
  </si>
  <si>
    <t>ضملت50041</t>
  </si>
  <si>
    <t>1403/03/01</t>
  </si>
  <si>
    <t>ضملت30361</t>
  </si>
  <si>
    <t>خودرو1</t>
  </si>
  <si>
    <t>ضخود40411</t>
  </si>
  <si>
    <t>ضخود40421</t>
  </si>
  <si>
    <t>شستا1</t>
  </si>
  <si>
    <t>ضستا50171</t>
  </si>
  <si>
    <t>ضستا40151</t>
  </si>
  <si>
    <t>ضستا50161</t>
  </si>
  <si>
    <t>خساپا1</t>
  </si>
  <si>
    <t>ضسپا40051</t>
  </si>
  <si>
    <t>ضسپا40041</t>
  </si>
  <si>
    <t>ضسپا40031</t>
  </si>
  <si>
    <t>درآمد ناشی از تغییر قیمت اوراق بهادار</t>
  </si>
  <si>
    <t>سود و زیان ناشی از تغییر قیمت</t>
  </si>
  <si>
    <t>ضدی4011</t>
  </si>
  <si>
    <t>گزارش افشای پرتفوی ماهانه</t>
  </si>
  <si>
    <t>معامله سهامی به آفرید سپینود</t>
  </si>
  <si>
    <t xml:space="preserve">صندوق سرمایه گذاری قابل </t>
  </si>
  <si>
    <t>ابلاغیه 12020268 سازمان بورس و اوراق بهادار</t>
  </si>
  <si>
    <t>در راستای اجرای ابلاغیه 12020093 مورخ 1396/09/05 و</t>
  </si>
  <si>
    <t>58.17%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</si>
</sst>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6"/>
      <color rgb="FF000000"/>
      <name val="B Nazanin"/>
      <charset val="178"/>
    </font>
    <font>
      <b/>
      <sz val="28"/>
      <color rgb="FF000000"/>
      <name val="B Nazanin"/>
      <charset val="178"/>
    </font>
    <font>
      <b/>
      <sz val="36"/>
      <color rgb="FF000000"/>
      <name val="B Nazanin"/>
      <charset val="178"/>
    </font>
    <font>
      <sz val="36"/>
      <color rgb="FF000000"/>
      <name val="Arial"/>
      <family val="2"/>
    </font>
    <font>
      <b/>
      <sz val="14"/>
      <name val="B Nazanin"/>
      <charset val="178"/>
    </font>
    <font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/>
    </xf>
    <xf numFmtId="165" fontId="3" fillId="0" borderId="2" xfId="1" applyNumberFormat="1" applyFont="1" applyBorder="1" applyAlignment="1">
      <alignment horizontal="right" vertical="top"/>
    </xf>
    <xf numFmtId="165" fontId="3" fillId="0" borderId="4" xfId="1" applyNumberFormat="1" applyFont="1" applyBorder="1" applyAlignment="1">
      <alignment horizontal="right" vertical="top"/>
    </xf>
    <xf numFmtId="165" fontId="3" fillId="0" borderId="5" xfId="1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3" fillId="0" borderId="0" xfId="1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165" fontId="3" fillId="0" borderId="4" xfId="1" applyNumberFormat="1" applyFont="1" applyBorder="1" applyAlignment="1">
      <alignment horizontal="right" vertical="top"/>
    </xf>
    <xf numFmtId="165" fontId="3" fillId="0" borderId="2" xfId="1" applyNumberFormat="1" applyFont="1" applyBorder="1" applyAlignment="1">
      <alignment horizontal="right" vertical="top"/>
    </xf>
    <xf numFmtId="165" fontId="3" fillId="0" borderId="5" xfId="1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rightToLeft="1" tabSelected="1" view="pageBreakPreview" topLeftCell="A4" zoomScale="60" zoomScaleNormal="100" workbookViewId="0">
      <selection activeCell="D15" sqref="D15"/>
    </sheetView>
  </sheetViews>
  <sheetFormatPr defaultColWidth="37.33203125" defaultRowHeight="33.75" customHeight="1" x14ac:dyDescent="0.25"/>
  <sheetData>
    <row r="1" spans="1:3" ht="33.75" customHeight="1" x14ac:dyDescent="0.25">
      <c r="A1" s="19"/>
      <c r="B1" s="19"/>
      <c r="C1" s="19"/>
    </row>
    <row r="2" spans="1:3" ht="33.75" customHeight="1" x14ac:dyDescent="0.25">
      <c r="A2" s="54" t="s">
        <v>202</v>
      </c>
      <c r="B2" s="54"/>
      <c r="C2" s="54"/>
    </row>
    <row r="3" spans="1:3" ht="33.75" customHeight="1" x14ac:dyDescent="0.25">
      <c r="A3" s="54"/>
      <c r="B3" s="54"/>
      <c r="C3" s="54"/>
    </row>
    <row r="4" spans="1:3" ht="33.75" customHeight="1" x14ac:dyDescent="0.25">
      <c r="A4" s="54" t="s">
        <v>201</v>
      </c>
      <c r="B4" s="54"/>
      <c r="C4" s="54"/>
    </row>
    <row r="5" spans="1:3" ht="33.75" customHeight="1" x14ac:dyDescent="0.25">
      <c r="A5" s="54"/>
      <c r="B5" s="54"/>
      <c r="C5" s="54"/>
    </row>
    <row r="6" spans="1:3" ht="54.75" customHeight="1" x14ac:dyDescent="0.25">
      <c r="A6" s="24"/>
      <c r="B6" s="24"/>
      <c r="C6" s="24"/>
    </row>
    <row r="7" spans="1:3" ht="33.75" customHeight="1" x14ac:dyDescent="0.25">
      <c r="A7" s="52" t="s">
        <v>200</v>
      </c>
      <c r="B7" s="52"/>
      <c r="C7" s="52"/>
    </row>
    <row r="8" spans="1:3" ht="33.75" customHeight="1" x14ac:dyDescent="0.7">
      <c r="A8" s="20"/>
      <c r="B8" s="20"/>
      <c r="C8" s="20"/>
    </row>
    <row r="9" spans="1:3" ht="33.75" customHeight="1" x14ac:dyDescent="0.7">
      <c r="A9" s="20"/>
      <c r="B9" s="20"/>
      <c r="C9" s="20"/>
    </row>
    <row r="10" spans="1:3" ht="33.75" customHeight="1" x14ac:dyDescent="0.7">
      <c r="A10" s="20"/>
      <c r="B10" s="20"/>
      <c r="C10" s="20"/>
    </row>
    <row r="11" spans="1:3" ht="33.75" customHeight="1" x14ac:dyDescent="0.25">
      <c r="A11" s="52" t="s">
        <v>2</v>
      </c>
      <c r="B11" s="52"/>
      <c r="C11" s="52"/>
    </row>
    <row r="12" spans="1:3" ht="33.75" customHeight="1" x14ac:dyDescent="0.7">
      <c r="A12" s="20"/>
      <c r="B12" s="20"/>
      <c r="C12" s="20"/>
    </row>
    <row r="13" spans="1:3" ht="33.75" customHeight="1" x14ac:dyDescent="0.25">
      <c r="A13" s="19"/>
      <c r="B13" s="18"/>
      <c r="C13" s="18"/>
    </row>
    <row r="14" spans="1:3" ht="33.75" customHeight="1" x14ac:dyDescent="0.25">
      <c r="A14" s="53" t="s">
        <v>204</v>
      </c>
      <c r="B14" s="53"/>
      <c r="C14" s="53"/>
    </row>
    <row r="15" spans="1:3" ht="33.75" customHeight="1" x14ac:dyDescent="0.25">
      <c r="A15" s="53" t="s">
        <v>203</v>
      </c>
      <c r="B15" s="53"/>
      <c r="C15" s="53"/>
    </row>
    <row r="16" spans="1:3" ht="33.75" customHeight="1" x14ac:dyDescent="0.25">
      <c r="A16" s="25"/>
      <c r="B16" s="25"/>
      <c r="C16" s="25"/>
    </row>
    <row r="17" spans="1:3" ht="33.75" customHeight="1" x14ac:dyDescent="0.25">
      <c r="A17" s="25"/>
      <c r="B17" s="25"/>
      <c r="C17" s="25"/>
    </row>
  </sheetData>
  <mergeCells count="6">
    <mergeCell ref="A7:C7"/>
    <mergeCell ref="A11:C11"/>
    <mergeCell ref="A15:C15"/>
    <mergeCell ref="A14:C14"/>
    <mergeCell ref="A2:C3"/>
    <mergeCell ref="A4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3" sqref="A1:S3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15.5546875" customWidth="1"/>
    <col min="6" max="6" width="1.33203125" customWidth="1"/>
    <col min="7" max="7" width="20.6640625" customWidth="1"/>
    <col min="8" max="8" width="1.33203125" customWidth="1"/>
    <col min="9" max="9" width="14.332031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1.33203125" customWidth="1"/>
    <col min="15" max="15" width="14.33203125" customWidth="1"/>
    <col min="16" max="16" width="1.33203125" customWidth="1"/>
    <col min="17" max="17" width="10.44140625" customWidth="1"/>
    <col min="18" max="18" width="1.33203125" customWidth="1"/>
    <col min="19" max="19" width="15.5546875" customWidth="1"/>
    <col min="20" max="20" width="0.33203125" customWidth="1"/>
  </cols>
  <sheetData>
    <row r="1" spans="1:19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14.4" customHeight="1" x14ac:dyDescent="0.25"/>
    <row r="5" spans="1:19" ht="14.4" customHeight="1" x14ac:dyDescent="0.25">
      <c r="A5" s="66" t="s">
        <v>162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4.4" customHeight="1" x14ac:dyDescent="0.25">
      <c r="A6" s="60" t="s">
        <v>110</v>
      </c>
      <c r="I6" s="60" t="s">
        <v>126</v>
      </c>
      <c r="J6" s="60"/>
      <c r="K6" s="60"/>
      <c r="L6" s="60"/>
      <c r="M6" s="60"/>
      <c r="O6" s="60" t="s">
        <v>127</v>
      </c>
      <c r="P6" s="60"/>
      <c r="Q6" s="60"/>
      <c r="R6" s="60"/>
      <c r="S6" s="60"/>
    </row>
    <row r="7" spans="1:19" ht="29.1" customHeight="1" x14ac:dyDescent="0.25">
      <c r="A7" s="60"/>
      <c r="C7" s="16" t="s">
        <v>163</v>
      </c>
      <c r="E7" s="16" t="s">
        <v>84</v>
      </c>
      <c r="G7" s="16" t="s">
        <v>164</v>
      </c>
      <c r="I7" s="17" t="s">
        <v>165</v>
      </c>
      <c r="J7" s="2"/>
      <c r="K7" s="17" t="s">
        <v>152</v>
      </c>
      <c r="L7" s="2"/>
      <c r="M7" s="17" t="s">
        <v>166</v>
      </c>
      <c r="O7" s="17" t="s">
        <v>165</v>
      </c>
      <c r="P7" s="2"/>
      <c r="Q7" s="17" t="s">
        <v>152</v>
      </c>
      <c r="R7" s="2"/>
      <c r="S7" s="17" t="s">
        <v>166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A3" sqref="A1:J3"/>
    </sheetView>
  </sheetViews>
  <sheetFormatPr defaultRowHeight="13.2" x14ac:dyDescent="0.25"/>
  <cols>
    <col min="1" max="1" width="5.109375" customWidth="1"/>
    <col min="2" max="2" width="59.44140625" customWidth="1"/>
    <col min="3" max="3" width="1.33203125" customWidth="1"/>
    <col min="4" max="4" width="19.44140625" customWidth="1"/>
    <col min="5" max="5" width="1.33203125" customWidth="1"/>
    <col min="6" max="6" width="20.6640625" customWidth="1"/>
    <col min="7" max="7" width="1.33203125" customWidth="1"/>
    <col min="8" max="8" width="19.44140625" customWidth="1"/>
    <col min="9" max="9" width="1.33203125" customWidth="1"/>
    <col min="10" max="10" width="19.44140625" customWidth="1"/>
    <col min="11" max="11" width="0.33203125" customWidth="1"/>
  </cols>
  <sheetData>
    <row r="1" spans="1:10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4.4" customHeight="1" x14ac:dyDescent="0.25"/>
    <row r="5" spans="1:10" ht="14.4" customHeight="1" x14ac:dyDescent="0.25">
      <c r="A5" s="21" t="s">
        <v>139</v>
      </c>
      <c r="B5" s="66" t="s">
        <v>140</v>
      </c>
      <c r="C5" s="66"/>
      <c r="D5" s="66"/>
      <c r="E5" s="66"/>
      <c r="F5" s="66"/>
      <c r="G5" s="66"/>
      <c r="H5" s="66"/>
      <c r="I5" s="66"/>
      <c r="J5" s="66"/>
    </row>
    <row r="6" spans="1:10" ht="14.4" customHeight="1" x14ac:dyDescent="0.25">
      <c r="D6" s="60" t="s">
        <v>126</v>
      </c>
      <c r="E6" s="60"/>
      <c r="F6" s="60"/>
      <c r="H6" s="60" t="s">
        <v>127</v>
      </c>
      <c r="I6" s="60"/>
      <c r="J6" s="60"/>
    </row>
    <row r="7" spans="1:10" ht="36.450000000000003" customHeight="1" x14ac:dyDescent="0.25">
      <c r="A7" s="60" t="s">
        <v>141</v>
      </c>
      <c r="B7" s="60"/>
      <c r="D7" s="17" t="s">
        <v>142</v>
      </c>
      <c r="E7" s="2"/>
      <c r="F7" s="17" t="s">
        <v>143</v>
      </c>
      <c r="H7" s="17" t="s">
        <v>142</v>
      </c>
      <c r="I7" s="2"/>
      <c r="J7" s="17" t="s">
        <v>143</v>
      </c>
    </row>
    <row r="8" spans="1:10" ht="21.75" customHeight="1" x14ac:dyDescent="0.25">
      <c r="A8" s="61" t="s">
        <v>99</v>
      </c>
      <c r="B8" s="61"/>
      <c r="D8" s="5">
        <v>30373822</v>
      </c>
      <c r="F8" s="6"/>
      <c r="H8" s="5">
        <v>2480374670</v>
      </c>
      <c r="J8" s="6"/>
    </row>
    <row r="9" spans="1:10" ht="21.75" customHeight="1" x14ac:dyDescent="0.25">
      <c r="A9" s="55" t="s">
        <v>101</v>
      </c>
      <c r="B9" s="55"/>
      <c r="D9" s="8">
        <v>16874602</v>
      </c>
      <c r="F9" s="9"/>
      <c r="H9" s="8">
        <v>33522336</v>
      </c>
      <c r="J9" s="9"/>
    </row>
    <row r="10" spans="1:10" ht="21.75" customHeight="1" x14ac:dyDescent="0.25">
      <c r="A10" s="55" t="s">
        <v>103</v>
      </c>
      <c r="B10" s="55"/>
      <c r="D10" s="8">
        <v>6394815878</v>
      </c>
      <c r="F10" s="9"/>
      <c r="H10" s="8">
        <v>12812848664</v>
      </c>
      <c r="J10" s="9"/>
    </row>
    <row r="11" spans="1:10" ht="21.75" customHeight="1" x14ac:dyDescent="0.25">
      <c r="A11" s="57" t="s">
        <v>105</v>
      </c>
      <c r="B11" s="57"/>
      <c r="D11" s="11">
        <v>3944868627</v>
      </c>
      <c r="F11" s="12"/>
      <c r="H11" s="11">
        <v>3944868627</v>
      </c>
      <c r="J11" s="12"/>
    </row>
    <row r="12" spans="1:10" ht="21.75" customHeight="1" x14ac:dyDescent="0.25">
      <c r="A12" s="59" t="s">
        <v>47</v>
      </c>
      <c r="B12" s="59"/>
      <c r="D12" s="14">
        <v>10386932929</v>
      </c>
      <c r="F12" s="14"/>
      <c r="H12" s="14">
        <v>19271614297</v>
      </c>
      <c r="J12" s="14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A3" sqref="A1:M3"/>
    </sheetView>
  </sheetViews>
  <sheetFormatPr defaultRowHeight="13.2" x14ac:dyDescent="0.25"/>
  <cols>
    <col min="1" max="1" width="39" customWidth="1"/>
    <col min="2" max="2" width="1.33203125" customWidth="1"/>
    <col min="3" max="3" width="14.88671875" bestFit="1" customWidth="1"/>
    <col min="4" max="4" width="1.33203125" customWidth="1"/>
    <col min="5" max="5" width="10.44140625" customWidth="1"/>
    <col min="6" max="6" width="1.33203125" customWidth="1"/>
    <col min="7" max="7" width="15.5546875" customWidth="1"/>
    <col min="8" max="8" width="1.33203125" customWidth="1"/>
    <col min="9" max="9" width="14.88671875" bestFit="1" customWidth="1"/>
    <col min="10" max="10" width="1.33203125" customWidth="1"/>
    <col min="11" max="11" width="10.88671875" bestFit="1" customWidth="1"/>
    <col min="12" max="12" width="1.33203125" customWidth="1"/>
    <col min="13" max="13" width="15.5546875" customWidth="1"/>
    <col min="14" max="14" width="0.33203125" customWidth="1"/>
  </cols>
  <sheetData>
    <row r="1" spans="1:13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4.4" customHeight="1" x14ac:dyDescent="0.25"/>
    <row r="5" spans="1:13" ht="14.4" customHeight="1" x14ac:dyDescent="0.25">
      <c r="A5" s="66" t="s">
        <v>167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ht="14.4" customHeight="1" x14ac:dyDescent="0.25">
      <c r="A6" s="60" t="s">
        <v>110</v>
      </c>
      <c r="C6" s="60" t="s">
        <v>126</v>
      </c>
      <c r="D6" s="60"/>
      <c r="E6" s="60"/>
      <c r="F6" s="60"/>
      <c r="G6" s="60"/>
      <c r="I6" s="60" t="s">
        <v>127</v>
      </c>
      <c r="J6" s="60"/>
      <c r="K6" s="60"/>
      <c r="L6" s="60"/>
      <c r="M6" s="60"/>
    </row>
    <row r="7" spans="1:13" ht="29.1" customHeight="1" x14ac:dyDescent="0.25">
      <c r="A7" s="60"/>
      <c r="C7" s="17" t="s">
        <v>165</v>
      </c>
      <c r="D7" s="2"/>
      <c r="E7" s="17" t="s">
        <v>152</v>
      </c>
      <c r="F7" s="2"/>
      <c r="G7" s="17" t="s">
        <v>166</v>
      </c>
      <c r="I7" s="17" t="s">
        <v>165</v>
      </c>
      <c r="J7" s="2"/>
      <c r="K7" s="17" t="s">
        <v>152</v>
      </c>
      <c r="L7" s="2"/>
      <c r="M7" s="17" t="s">
        <v>166</v>
      </c>
    </row>
    <row r="8" spans="1:13" ht="21.75" customHeight="1" x14ac:dyDescent="0.25">
      <c r="A8" s="4" t="s">
        <v>99</v>
      </c>
      <c r="C8" s="5">
        <v>30373822</v>
      </c>
      <c r="E8" s="5">
        <v>0</v>
      </c>
      <c r="G8" s="5">
        <v>30373822</v>
      </c>
      <c r="I8" s="5">
        <v>2480374670</v>
      </c>
      <c r="K8" s="5">
        <v>0</v>
      </c>
      <c r="M8" s="5">
        <v>2480374670</v>
      </c>
    </row>
    <row r="9" spans="1:13" ht="21.75" customHeight="1" x14ac:dyDescent="0.25">
      <c r="A9" s="7" t="s">
        <v>101</v>
      </c>
      <c r="C9" s="8">
        <v>16874602</v>
      </c>
      <c r="E9" s="8">
        <v>0</v>
      </c>
      <c r="G9" s="8">
        <v>16874602</v>
      </c>
      <c r="I9" s="8">
        <v>33522336</v>
      </c>
      <c r="K9" s="8">
        <v>0</v>
      </c>
      <c r="M9" s="8">
        <v>33522336</v>
      </c>
    </row>
    <row r="10" spans="1:13" ht="21.75" customHeight="1" x14ac:dyDescent="0.25">
      <c r="A10" s="7" t="s">
        <v>103</v>
      </c>
      <c r="C10" s="8">
        <v>6394815878</v>
      </c>
      <c r="E10" s="8">
        <v>-6815785</v>
      </c>
      <c r="G10" s="8">
        <v>6401631663</v>
      </c>
      <c r="I10" s="8">
        <v>12812848664</v>
      </c>
      <c r="K10" s="8">
        <v>13461255</v>
      </c>
      <c r="M10" s="8">
        <v>12799387409</v>
      </c>
    </row>
    <row r="11" spans="1:13" ht="21.75" customHeight="1" x14ac:dyDescent="0.25">
      <c r="A11" s="27" t="s">
        <v>105</v>
      </c>
      <c r="C11" s="11">
        <v>3944868627</v>
      </c>
      <c r="E11" s="11">
        <v>0</v>
      </c>
      <c r="G11" s="11">
        <v>3944868627</v>
      </c>
      <c r="I11" s="11">
        <v>3944868627</v>
      </c>
      <c r="K11" s="11">
        <v>0</v>
      </c>
      <c r="M11" s="11">
        <v>3944868627</v>
      </c>
    </row>
    <row r="12" spans="1:13" ht="21.75" customHeight="1" x14ac:dyDescent="0.25">
      <c r="A12" s="26" t="s">
        <v>47</v>
      </c>
      <c r="C12" s="14">
        <v>10386932929</v>
      </c>
      <c r="E12" s="14">
        <v>-6815785</v>
      </c>
      <c r="G12" s="14">
        <v>10393748714</v>
      </c>
      <c r="I12" s="14">
        <v>19271614297</v>
      </c>
      <c r="K12" s="14">
        <v>13461255</v>
      </c>
      <c r="M12" s="14">
        <v>19258153042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workbookViewId="0">
      <selection activeCell="G12" sqref="G12"/>
    </sheetView>
  </sheetViews>
  <sheetFormatPr defaultRowHeight="13.2" x14ac:dyDescent="0.25"/>
  <cols>
    <col min="1" max="1" width="40.33203125" customWidth="1"/>
    <col min="2" max="2" width="1.33203125" customWidth="1"/>
    <col min="3" max="3" width="10.44140625" customWidth="1"/>
    <col min="4" max="4" width="1.33203125" customWidth="1"/>
    <col min="5" max="5" width="15.44140625" bestFit="1" customWidth="1"/>
    <col min="6" max="6" width="1.33203125" customWidth="1"/>
    <col min="7" max="7" width="15" bestFit="1" customWidth="1"/>
    <col min="8" max="8" width="1.33203125" customWidth="1"/>
    <col min="9" max="9" width="15.5546875" customWidth="1"/>
    <col min="10" max="10" width="1.33203125" customWidth="1"/>
    <col min="11" max="11" width="10.44140625" customWidth="1"/>
    <col min="12" max="12" width="1.33203125" customWidth="1"/>
    <col min="13" max="13" width="15.44140625" bestFit="1" customWidth="1"/>
    <col min="14" max="14" width="1.33203125" customWidth="1"/>
    <col min="15" max="15" width="15" bestFit="1" customWidth="1"/>
    <col min="16" max="16" width="1.33203125" customWidth="1"/>
    <col min="17" max="17" width="14.33203125" customWidth="1"/>
    <col min="18" max="18" width="1.33203125" customWidth="1"/>
    <col min="19" max="19" width="0.33203125" customWidth="1"/>
  </cols>
  <sheetData>
    <row r="1" spans="1:18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51"/>
    </row>
    <row r="2" spans="1:18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" customHeight="1" x14ac:dyDescent="0.25"/>
    <row r="5" spans="1:18" ht="14.4" customHeight="1" x14ac:dyDescent="0.25">
      <c r="A5" s="66" t="s">
        <v>168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4.4" customHeight="1" x14ac:dyDescent="0.25">
      <c r="A6" s="60" t="s">
        <v>110</v>
      </c>
      <c r="C6" s="60" t="s">
        <v>126</v>
      </c>
      <c r="D6" s="60"/>
      <c r="E6" s="60"/>
      <c r="F6" s="60"/>
      <c r="G6" s="60"/>
      <c r="H6" s="60"/>
      <c r="I6" s="60"/>
      <c r="K6" s="60" t="s">
        <v>127</v>
      </c>
      <c r="L6" s="60"/>
      <c r="M6" s="60"/>
      <c r="N6" s="60"/>
      <c r="O6" s="60"/>
      <c r="P6" s="60"/>
      <c r="Q6" s="60"/>
      <c r="R6" s="60"/>
    </row>
    <row r="7" spans="1:18" ht="29.1" customHeight="1" x14ac:dyDescent="0.25">
      <c r="A7" s="60"/>
      <c r="C7" s="17" t="s">
        <v>13</v>
      </c>
      <c r="D7" s="2"/>
      <c r="E7" s="17" t="s">
        <v>169</v>
      </c>
      <c r="F7" s="2"/>
      <c r="G7" s="17" t="s">
        <v>170</v>
      </c>
      <c r="H7" s="2"/>
      <c r="I7" s="17" t="s">
        <v>171</v>
      </c>
      <c r="K7" s="17" t="s">
        <v>13</v>
      </c>
      <c r="L7" s="2"/>
      <c r="M7" s="17" t="s">
        <v>169</v>
      </c>
      <c r="N7" s="2"/>
      <c r="O7" s="17" t="s">
        <v>170</v>
      </c>
      <c r="P7" s="2"/>
      <c r="Q7" s="76" t="s">
        <v>171</v>
      </c>
      <c r="R7" s="76"/>
    </row>
    <row r="8" spans="1:18" ht="21.75" customHeight="1" x14ac:dyDescent="0.25">
      <c r="A8" s="4" t="s">
        <v>20</v>
      </c>
      <c r="C8" s="5">
        <v>2582702</v>
      </c>
      <c r="E8" s="5">
        <v>4299585324</v>
      </c>
      <c r="G8" s="5">
        <v>4732186213</v>
      </c>
      <c r="I8" s="29">
        <v>-432600889</v>
      </c>
      <c r="K8" s="5">
        <v>2582702</v>
      </c>
      <c r="M8" s="5">
        <v>4299585324</v>
      </c>
      <c r="O8" s="5">
        <v>4732186213</v>
      </c>
      <c r="Q8" s="74">
        <v>-432600889</v>
      </c>
      <c r="R8" s="74"/>
    </row>
    <row r="9" spans="1:18" ht="21.75" customHeight="1" x14ac:dyDescent="0.25">
      <c r="A9" s="7" t="s">
        <v>43</v>
      </c>
      <c r="C9" s="8">
        <v>413126</v>
      </c>
      <c r="E9" s="8">
        <v>1939677776</v>
      </c>
      <c r="G9" s="8">
        <v>2056655737</v>
      </c>
      <c r="I9" s="28">
        <v>-116977961</v>
      </c>
      <c r="K9" s="8">
        <v>413126</v>
      </c>
      <c r="M9" s="8">
        <v>1939677776</v>
      </c>
      <c r="O9" s="8">
        <v>2056655737</v>
      </c>
      <c r="Q9" s="71">
        <v>-116977961</v>
      </c>
      <c r="R9" s="71"/>
    </row>
    <row r="10" spans="1:18" ht="21.75" customHeight="1" x14ac:dyDescent="0.25">
      <c r="A10" s="7" t="s">
        <v>42</v>
      </c>
      <c r="C10" s="8">
        <v>7045188</v>
      </c>
      <c r="E10" s="8">
        <v>47999027320</v>
      </c>
      <c r="G10" s="8">
        <v>54078204742</v>
      </c>
      <c r="I10" s="28">
        <v>-6079177422</v>
      </c>
      <c r="K10" s="8">
        <v>7045188</v>
      </c>
      <c r="M10" s="8">
        <v>47999027320</v>
      </c>
      <c r="O10" s="8">
        <v>54078204742</v>
      </c>
      <c r="Q10" s="71">
        <v>-6079177422</v>
      </c>
      <c r="R10" s="71"/>
    </row>
    <row r="11" spans="1:18" ht="21.75" customHeight="1" x14ac:dyDescent="0.25">
      <c r="A11" s="7" t="s">
        <v>26</v>
      </c>
      <c r="C11" s="8">
        <v>950977</v>
      </c>
      <c r="E11" s="8">
        <v>12833517315</v>
      </c>
      <c r="G11" s="8">
        <v>14442087859</v>
      </c>
      <c r="I11" s="28">
        <v>-1608570544</v>
      </c>
      <c r="K11" s="8">
        <v>950977</v>
      </c>
      <c r="M11" s="8">
        <v>12833517315</v>
      </c>
      <c r="O11" s="8">
        <v>14442087859</v>
      </c>
      <c r="Q11" s="71">
        <v>-1608570544</v>
      </c>
      <c r="R11" s="71"/>
    </row>
    <row r="12" spans="1:18" ht="21.75" customHeight="1" x14ac:dyDescent="0.25">
      <c r="A12" s="7" t="s">
        <v>39</v>
      </c>
      <c r="C12" s="8">
        <v>2000000</v>
      </c>
      <c r="E12" s="8">
        <v>7013509049</v>
      </c>
      <c r="G12" s="8">
        <v>7116382634</v>
      </c>
      <c r="I12" s="28">
        <v>-102873585</v>
      </c>
      <c r="K12" s="8">
        <v>2000000</v>
      </c>
      <c r="M12" s="8">
        <v>7013509049</v>
      </c>
      <c r="O12" s="8">
        <v>7116382634</v>
      </c>
      <c r="Q12" s="71">
        <v>-102873585</v>
      </c>
      <c r="R12" s="71"/>
    </row>
    <row r="13" spans="1:18" ht="21.75" customHeight="1" x14ac:dyDescent="0.25">
      <c r="A13" s="27" t="s">
        <v>36</v>
      </c>
      <c r="C13" s="11">
        <v>2171660</v>
      </c>
      <c r="E13" s="11">
        <v>10421842431</v>
      </c>
      <c r="G13" s="11">
        <v>11393549690</v>
      </c>
      <c r="I13" s="30">
        <v>-971707259</v>
      </c>
      <c r="K13" s="11">
        <v>2171660</v>
      </c>
      <c r="M13" s="11">
        <v>10421842431</v>
      </c>
      <c r="O13" s="11">
        <v>11393549690</v>
      </c>
      <c r="Q13" s="73">
        <v>-971707259</v>
      </c>
      <c r="R13" s="73"/>
    </row>
    <row r="14" spans="1:18" ht="21.75" customHeight="1" x14ac:dyDescent="0.25">
      <c r="A14" s="26" t="s">
        <v>47</v>
      </c>
      <c r="C14" s="14">
        <v>15163653</v>
      </c>
      <c r="E14" s="14">
        <v>84507159215</v>
      </c>
      <c r="G14" s="14">
        <v>93819066875</v>
      </c>
      <c r="I14" s="31">
        <v>-9311907660</v>
      </c>
      <c r="K14" s="14">
        <v>15163653</v>
      </c>
      <c r="M14" s="14">
        <v>84507159215</v>
      </c>
      <c r="O14" s="14">
        <v>93819066875</v>
      </c>
      <c r="Q14" s="75">
        <v>-9311907660</v>
      </c>
      <c r="R14" s="75"/>
    </row>
  </sheetData>
  <mergeCells count="15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8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1"/>
  <sheetViews>
    <sheetView rightToLeft="1" zoomScaleNormal="100" workbookViewId="0">
      <selection activeCell="K8" sqref="K8"/>
    </sheetView>
  </sheetViews>
  <sheetFormatPr defaultRowHeight="13.2" x14ac:dyDescent="0.25"/>
  <cols>
    <col min="1" max="1" width="40.33203125" customWidth="1"/>
    <col min="2" max="2" width="1.33203125" customWidth="1"/>
    <col min="3" max="3" width="12.6640625" bestFit="1" customWidth="1"/>
    <col min="4" max="4" width="1.33203125" customWidth="1"/>
    <col min="5" max="5" width="17.6640625" bestFit="1" customWidth="1"/>
    <col min="6" max="6" width="1.33203125" customWidth="1"/>
    <col min="7" max="7" width="19" bestFit="1" customWidth="1"/>
    <col min="8" max="8" width="1.33203125" customWidth="1"/>
    <col min="9" max="9" width="17.88671875" customWidth="1"/>
    <col min="10" max="10" width="1.33203125" customWidth="1"/>
    <col min="11" max="11" width="12.6640625" bestFit="1" customWidth="1"/>
    <col min="12" max="12" width="1.33203125" customWidth="1"/>
    <col min="13" max="13" width="17.6640625" bestFit="1" customWidth="1"/>
    <col min="14" max="14" width="1.33203125" customWidth="1"/>
    <col min="15" max="15" width="17.5546875" bestFit="1" customWidth="1"/>
    <col min="16" max="16" width="1.33203125" customWidth="1"/>
    <col min="17" max="17" width="16.5546875" customWidth="1"/>
    <col min="18" max="18" width="1.33203125" customWidth="1"/>
    <col min="19" max="19" width="1.6640625" customWidth="1"/>
  </cols>
  <sheetData>
    <row r="1" spans="1:18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51"/>
    </row>
    <row r="2" spans="1:18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" customHeight="1" x14ac:dyDescent="0.25"/>
    <row r="5" spans="1:18" ht="14.4" customHeight="1" x14ac:dyDescent="0.25">
      <c r="A5" s="66" t="s">
        <v>197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4.4" customHeight="1" x14ac:dyDescent="0.25">
      <c r="A6" s="60" t="s">
        <v>110</v>
      </c>
      <c r="C6" s="60" t="s">
        <v>126</v>
      </c>
      <c r="D6" s="60"/>
      <c r="E6" s="60"/>
      <c r="F6" s="60"/>
      <c r="G6" s="60"/>
      <c r="H6" s="60"/>
      <c r="I6" s="60"/>
      <c r="K6" s="60" t="s">
        <v>127</v>
      </c>
      <c r="L6" s="60"/>
      <c r="M6" s="60"/>
      <c r="N6" s="60"/>
      <c r="O6" s="60"/>
      <c r="P6" s="60"/>
      <c r="Q6" s="60"/>
      <c r="R6" s="60"/>
    </row>
    <row r="7" spans="1:18" ht="36.6" customHeight="1" x14ac:dyDescent="0.25">
      <c r="A7" s="60"/>
      <c r="C7" s="17" t="s">
        <v>13</v>
      </c>
      <c r="D7" s="2"/>
      <c r="E7" s="17" t="s">
        <v>15</v>
      </c>
      <c r="F7" s="2"/>
      <c r="G7" s="17" t="s">
        <v>170</v>
      </c>
      <c r="H7" s="2"/>
      <c r="I7" s="17" t="s">
        <v>198</v>
      </c>
      <c r="K7" s="17" t="s">
        <v>13</v>
      </c>
      <c r="L7" s="2"/>
      <c r="M7" s="17" t="s">
        <v>15</v>
      </c>
      <c r="N7" s="2"/>
      <c r="O7" s="17" t="s">
        <v>170</v>
      </c>
      <c r="P7" s="2"/>
      <c r="Q7" s="76" t="s">
        <v>198</v>
      </c>
      <c r="R7" s="76"/>
    </row>
    <row r="8" spans="1:18" ht="21.75" customHeight="1" x14ac:dyDescent="0.25">
      <c r="A8" s="4" t="s">
        <v>45</v>
      </c>
      <c r="C8" s="5">
        <v>43177</v>
      </c>
      <c r="E8" s="5">
        <v>7000267796</v>
      </c>
      <c r="G8" s="29">
        <v>7355053844</v>
      </c>
      <c r="I8" s="29">
        <v>-354786047</v>
      </c>
      <c r="K8" s="5">
        <v>43177</v>
      </c>
      <c r="M8" s="5">
        <v>7000267796</v>
      </c>
      <c r="O8" s="5">
        <v>7355053844</v>
      </c>
      <c r="Q8" s="74">
        <v>-354786047</v>
      </c>
      <c r="R8" s="74"/>
    </row>
    <row r="9" spans="1:18" ht="21.75" customHeight="1" x14ac:dyDescent="0.25">
      <c r="A9" s="7" t="s">
        <v>29</v>
      </c>
      <c r="C9" s="8">
        <v>658335</v>
      </c>
      <c r="E9" s="8">
        <v>29834912368</v>
      </c>
      <c r="G9" s="28">
        <v>33767963988</v>
      </c>
      <c r="I9" s="28">
        <v>-3933051619</v>
      </c>
      <c r="K9" s="8">
        <v>658335</v>
      </c>
      <c r="M9" s="8">
        <v>29834912368</v>
      </c>
      <c r="O9" s="8">
        <v>36054234767</v>
      </c>
      <c r="Q9" s="71">
        <v>-6219322398</v>
      </c>
      <c r="R9" s="71"/>
    </row>
    <row r="10" spans="1:18" ht="21.75" customHeight="1" x14ac:dyDescent="0.25">
      <c r="A10" s="7" t="s">
        <v>22</v>
      </c>
      <c r="C10" s="8">
        <v>2402799</v>
      </c>
      <c r="E10" s="8">
        <v>6909937286</v>
      </c>
      <c r="G10" s="28">
        <v>6859778737</v>
      </c>
      <c r="I10" s="28">
        <v>50158549</v>
      </c>
      <c r="K10" s="8">
        <v>2402799</v>
      </c>
      <c r="M10" s="8">
        <v>6909937286</v>
      </c>
      <c r="O10" s="8">
        <v>7228846848</v>
      </c>
      <c r="Q10" s="71">
        <v>-318909561</v>
      </c>
      <c r="R10" s="71"/>
    </row>
    <row r="11" spans="1:18" ht="21.75" customHeight="1" x14ac:dyDescent="0.25">
      <c r="A11" s="7" t="s">
        <v>40</v>
      </c>
      <c r="C11" s="8">
        <v>4312052</v>
      </c>
      <c r="E11" s="8">
        <v>20167489842</v>
      </c>
      <c r="G11" s="28">
        <v>20960472971</v>
      </c>
      <c r="I11" s="28">
        <v>-792983128</v>
      </c>
      <c r="K11" s="8">
        <v>4312052</v>
      </c>
      <c r="M11" s="8">
        <v>20167489842</v>
      </c>
      <c r="O11" s="8">
        <v>23193623903</v>
      </c>
      <c r="Q11" s="71">
        <v>-3026134060</v>
      </c>
      <c r="R11" s="71"/>
    </row>
    <row r="12" spans="1:18" ht="21.75" customHeight="1" x14ac:dyDescent="0.25">
      <c r="A12" s="7" t="s">
        <v>44</v>
      </c>
      <c r="C12" s="8">
        <v>689431</v>
      </c>
      <c r="E12" s="8">
        <v>12096054829</v>
      </c>
      <c r="G12" s="28">
        <v>12849916604</v>
      </c>
      <c r="I12" s="28">
        <v>-753861774</v>
      </c>
      <c r="K12" s="8">
        <v>689431</v>
      </c>
      <c r="M12" s="8">
        <v>12096054829</v>
      </c>
      <c r="O12" s="8">
        <v>15718769546</v>
      </c>
      <c r="Q12" s="71">
        <v>-3622714716</v>
      </c>
      <c r="R12" s="71"/>
    </row>
    <row r="13" spans="1:18" ht="21.75" customHeight="1" x14ac:dyDescent="0.25">
      <c r="A13" s="7" t="s">
        <v>20</v>
      </c>
      <c r="C13" s="8">
        <v>1389679</v>
      </c>
      <c r="E13" s="8">
        <v>2208875245</v>
      </c>
      <c r="G13" s="28">
        <v>2071501995</v>
      </c>
      <c r="I13" s="28">
        <v>137373250</v>
      </c>
      <c r="K13" s="8">
        <v>1389679</v>
      </c>
      <c r="M13" s="8">
        <v>2208875245</v>
      </c>
      <c r="O13" s="8">
        <v>2546255745</v>
      </c>
      <c r="Q13" s="71">
        <v>-337380499</v>
      </c>
      <c r="R13" s="71"/>
    </row>
    <row r="14" spans="1:18" ht="21.75" customHeight="1" x14ac:dyDescent="0.25">
      <c r="A14" s="7" t="s">
        <v>19</v>
      </c>
      <c r="C14" s="8">
        <v>1385179</v>
      </c>
      <c r="E14" s="8">
        <v>10767648786</v>
      </c>
      <c r="G14" s="28">
        <v>12296049061</v>
      </c>
      <c r="I14" s="28">
        <v>-1528400274</v>
      </c>
      <c r="K14" s="8">
        <v>1385179</v>
      </c>
      <c r="M14" s="8">
        <v>10767648786</v>
      </c>
      <c r="O14" s="8">
        <v>13127550985</v>
      </c>
      <c r="Q14" s="71">
        <v>-2359902198</v>
      </c>
      <c r="R14" s="71"/>
    </row>
    <row r="15" spans="1:18" ht="21.75" customHeight="1" x14ac:dyDescent="0.25">
      <c r="A15" s="7" t="s">
        <v>23</v>
      </c>
      <c r="C15" s="8">
        <v>1800000</v>
      </c>
      <c r="E15" s="8">
        <v>1204192170</v>
      </c>
      <c r="G15" s="28">
        <v>1372385430</v>
      </c>
      <c r="I15" s="28">
        <v>-168193260</v>
      </c>
      <c r="K15" s="8">
        <v>1800000</v>
      </c>
      <c r="M15" s="8">
        <v>1204192170</v>
      </c>
      <c r="O15" s="8">
        <v>1583636555</v>
      </c>
      <c r="Q15" s="71">
        <v>-379444385</v>
      </c>
      <c r="R15" s="71"/>
    </row>
    <row r="16" spans="1:18" ht="21.75" customHeight="1" x14ac:dyDescent="0.25">
      <c r="A16" s="7" t="s">
        <v>43</v>
      </c>
      <c r="C16" s="8">
        <v>2603339</v>
      </c>
      <c r="E16" s="8">
        <v>12149951679</v>
      </c>
      <c r="G16" s="28">
        <v>12306240852</v>
      </c>
      <c r="I16" s="28">
        <v>-156289172</v>
      </c>
      <c r="K16" s="8">
        <v>2603339</v>
      </c>
      <c r="M16" s="8">
        <v>12149951679</v>
      </c>
      <c r="O16" s="8">
        <v>12960143131</v>
      </c>
      <c r="Q16" s="71">
        <v>-810191451</v>
      </c>
      <c r="R16" s="71"/>
    </row>
    <row r="17" spans="1:18" ht="21.75" customHeight="1" x14ac:dyDescent="0.25">
      <c r="A17" s="7" t="s">
        <v>37</v>
      </c>
      <c r="C17" s="8">
        <v>1244174</v>
      </c>
      <c r="E17" s="8">
        <v>24995145238</v>
      </c>
      <c r="G17" s="28">
        <v>23486284417</v>
      </c>
      <c r="I17" s="28">
        <v>1508860821</v>
      </c>
      <c r="K17" s="8">
        <v>1244174</v>
      </c>
      <c r="M17" s="8">
        <v>24995145238</v>
      </c>
      <c r="O17" s="8">
        <v>27388349936</v>
      </c>
      <c r="Q17" s="71">
        <v>-2393204697</v>
      </c>
      <c r="R17" s="71"/>
    </row>
    <row r="18" spans="1:18" ht="21.75" customHeight="1" x14ac:dyDescent="0.25">
      <c r="A18" s="7" t="s">
        <v>42</v>
      </c>
      <c r="C18" s="8">
        <v>798257</v>
      </c>
      <c r="E18" s="8">
        <v>5459330711</v>
      </c>
      <c r="G18" s="28">
        <v>99610391</v>
      </c>
      <c r="I18" s="28">
        <v>5359720320</v>
      </c>
      <c r="K18" s="8">
        <v>798257</v>
      </c>
      <c r="M18" s="8">
        <v>5459330711</v>
      </c>
      <c r="O18" s="8">
        <v>5505094670</v>
      </c>
      <c r="Q18" s="71">
        <v>-45763958</v>
      </c>
      <c r="R18" s="71"/>
    </row>
    <row r="19" spans="1:18" ht="21.75" customHeight="1" x14ac:dyDescent="0.25">
      <c r="A19" s="7" t="s">
        <v>41</v>
      </c>
      <c r="C19" s="8">
        <v>3430513</v>
      </c>
      <c r="E19" s="8">
        <v>19437578251</v>
      </c>
      <c r="G19" s="28">
        <v>20187800570</v>
      </c>
      <c r="I19" s="28">
        <v>-750222318</v>
      </c>
      <c r="K19" s="8">
        <v>3430513</v>
      </c>
      <c r="M19" s="8">
        <v>19437578251</v>
      </c>
      <c r="O19" s="8">
        <v>21493890282</v>
      </c>
      <c r="Q19" s="71">
        <v>-2056312030</v>
      </c>
      <c r="R19" s="71"/>
    </row>
    <row r="20" spans="1:18" ht="21.75" customHeight="1" x14ac:dyDescent="0.25">
      <c r="A20" s="7" t="s">
        <v>39</v>
      </c>
      <c r="C20" s="8">
        <v>3498911</v>
      </c>
      <c r="E20" s="8">
        <v>11874207725</v>
      </c>
      <c r="G20" s="28">
        <v>11490536566</v>
      </c>
      <c r="I20" s="28">
        <v>383671159</v>
      </c>
      <c r="K20" s="8">
        <v>3498911</v>
      </c>
      <c r="M20" s="8">
        <v>11874207725</v>
      </c>
      <c r="O20" s="8">
        <v>12449794709</v>
      </c>
      <c r="Q20" s="71">
        <v>-575586983</v>
      </c>
      <c r="R20" s="71"/>
    </row>
    <row r="21" spans="1:18" ht="21.75" customHeight="1" x14ac:dyDescent="0.25">
      <c r="A21" s="7" t="s">
        <v>25</v>
      </c>
      <c r="C21" s="8">
        <v>344832</v>
      </c>
      <c r="E21" s="8">
        <v>1364608173</v>
      </c>
      <c r="G21" s="28">
        <v>1292281540</v>
      </c>
      <c r="I21" s="28">
        <v>72326633</v>
      </c>
      <c r="K21" s="8">
        <v>344832</v>
      </c>
      <c r="M21" s="8">
        <v>1364608173</v>
      </c>
      <c r="O21" s="8">
        <v>1445713588</v>
      </c>
      <c r="Q21" s="71">
        <v>-81105414</v>
      </c>
      <c r="R21" s="71"/>
    </row>
    <row r="22" spans="1:18" ht="21.75" customHeight="1" x14ac:dyDescent="0.25">
      <c r="A22" s="7" t="s">
        <v>24</v>
      </c>
      <c r="C22" s="8">
        <v>2623000</v>
      </c>
      <c r="E22" s="8">
        <v>5686724460</v>
      </c>
      <c r="G22" s="28">
        <v>5726661640</v>
      </c>
      <c r="I22" s="28">
        <v>-39937179</v>
      </c>
      <c r="K22" s="8">
        <v>2623000</v>
      </c>
      <c r="M22" s="8">
        <v>5686724460</v>
      </c>
      <c r="O22" s="8">
        <v>5859734536</v>
      </c>
      <c r="Q22" s="71">
        <v>-173010075</v>
      </c>
      <c r="R22" s="71"/>
    </row>
    <row r="23" spans="1:18" ht="21.75" customHeight="1" x14ac:dyDescent="0.25">
      <c r="A23" s="7" t="s">
        <v>27</v>
      </c>
      <c r="C23" s="8">
        <v>1328481</v>
      </c>
      <c r="E23" s="8">
        <v>13390646095</v>
      </c>
      <c r="G23" s="28">
        <v>13932082476</v>
      </c>
      <c r="I23" s="28">
        <v>-541436380</v>
      </c>
      <c r="K23" s="8">
        <v>1328481</v>
      </c>
      <c r="M23" s="8">
        <v>13390646095</v>
      </c>
      <c r="O23" s="8">
        <v>14552797961</v>
      </c>
      <c r="Q23" s="71">
        <v>-1162151865</v>
      </c>
      <c r="R23" s="71"/>
    </row>
    <row r="24" spans="1:18" ht="21.75" customHeight="1" x14ac:dyDescent="0.25">
      <c r="A24" s="7" t="s">
        <v>21</v>
      </c>
      <c r="C24" s="8">
        <v>8384000</v>
      </c>
      <c r="E24" s="8">
        <v>23235513177</v>
      </c>
      <c r="G24" s="28">
        <v>23335522560</v>
      </c>
      <c r="I24" s="28">
        <v>-100009382</v>
      </c>
      <c r="K24" s="8">
        <v>8384000</v>
      </c>
      <c r="M24" s="8">
        <v>23235513177</v>
      </c>
      <c r="O24" s="8">
        <v>26111288980</v>
      </c>
      <c r="Q24" s="71">
        <v>-2875775802</v>
      </c>
      <c r="R24" s="71"/>
    </row>
    <row r="25" spans="1:18" ht="21.75" customHeight="1" x14ac:dyDescent="0.25">
      <c r="A25" s="7" t="s">
        <v>32</v>
      </c>
      <c r="C25" s="8">
        <v>1452352</v>
      </c>
      <c r="E25" s="8">
        <v>4007740363</v>
      </c>
      <c r="G25" s="28">
        <v>4586668276</v>
      </c>
      <c r="I25" s="28">
        <v>-578927912</v>
      </c>
      <c r="K25" s="8">
        <v>1452352</v>
      </c>
      <c r="M25" s="8">
        <v>4007740363</v>
      </c>
      <c r="O25" s="8">
        <v>4351950879</v>
      </c>
      <c r="Q25" s="71">
        <v>-344210515</v>
      </c>
      <c r="R25" s="71"/>
    </row>
    <row r="26" spans="1:18" ht="21.75" customHeight="1" x14ac:dyDescent="0.25">
      <c r="A26" s="7" t="s">
        <v>36</v>
      </c>
      <c r="C26" s="8">
        <v>7589670</v>
      </c>
      <c r="E26" s="8">
        <v>35564827038</v>
      </c>
      <c r="G26" s="28">
        <v>35473148227</v>
      </c>
      <c r="I26" s="28">
        <v>91678811</v>
      </c>
      <c r="K26" s="8">
        <v>7589670</v>
      </c>
      <c r="M26" s="8">
        <v>35564827038</v>
      </c>
      <c r="O26" s="8">
        <v>39818978252</v>
      </c>
      <c r="Q26" s="71">
        <v>-4254151213</v>
      </c>
      <c r="R26" s="71"/>
    </row>
    <row r="27" spans="1:18" ht="21.75" customHeight="1" x14ac:dyDescent="0.25">
      <c r="A27" s="7" t="s">
        <v>34</v>
      </c>
      <c r="C27" s="8">
        <v>84895</v>
      </c>
      <c r="E27" s="8">
        <v>537563502</v>
      </c>
      <c r="G27" s="28">
        <v>592416920</v>
      </c>
      <c r="I27" s="28">
        <v>-54853417</v>
      </c>
      <c r="K27" s="8">
        <v>84895</v>
      </c>
      <c r="M27" s="8">
        <v>537563502</v>
      </c>
      <c r="O27" s="8">
        <v>650435947</v>
      </c>
      <c r="Q27" s="71">
        <v>-112872444</v>
      </c>
      <c r="R27" s="71"/>
    </row>
    <row r="28" spans="1:18" ht="21.75" customHeight="1" x14ac:dyDescent="0.25">
      <c r="A28" s="7" t="s">
        <v>35</v>
      </c>
      <c r="C28" s="8">
        <v>10000000</v>
      </c>
      <c r="E28" s="8">
        <v>10238715000</v>
      </c>
      <c r="G28" s="28">
        <v>10264787473</v>
      </c>
      <c r="I28" s="28">
        <v>-26072473</v>
      </c>
      <c r="K28" s="8">
        <v>10000000</v>
      </c>
      <c r="M28" s="8">
        <v>10238715000</v>
      </c>
      <c r="O28" s="8">
        <v>10613783096</v>
      </c>
      <c r="Q28" s="71">
        <v>-375068096</v>
      </c>
      <c r="R28" s="71"/>
    </row>
    <row r="29" spans="1:18" ht="21.75" customHeight="1" x14ac:dyDescent="0.25">
      <c r="A29" s="7" t="s">
        <v>28</v>
      </c>
      <c r="C29" s="8">
        <v>14352314</v>
      </c>
      <c r="E29" s="8">
        <v>34240602556</v>
      </c>
      <c r="G29" s="28">
        <v>34668610088</v>
      </c>
      <c r="I29" s="28">
        <v>-428007531</v>
      </c>
      <c r="K29" s="8">
        <v>14352314</v>
      </c>
      <c r="M29" s="8">
        <v>34240602556</v>
      </c>
      <c r="O29" s="8">
        <v>36928893898</v>
      </c>
      <c r="Q29" s="71">
        <v>-2688291341</v>
      </c>
      <c r="R29" s="71"/>
    </row>
    <row r="30" spans="1:18" ht="21.75" customHeight="1" x14ac:dyDescent="0.25">
      <c r="A30" s="7" t="s">
        <v>31</v>
      </c>
      <c r="C30" s="8">
        <v>1116210</v>
      </c>
      <c r="E30" s="8">
        <v>6091531342</v>
      </c>
      <c r="G30" s="28">
        <v>6801655214</v>
      </c>
      <c r="I30" s="28">
        <v>-710123871</v>
      </c>
      <c r="K30" s="8">
        <v>1116210</v>
      </c>
      <c r="M30" s="8">
        <v>6091531342</v>
      </c>
      <c r="O30" s="8">
        <v>7323047781</v>
      </c>
      <c r="Q30" s="71">
        <v>-1231516438</v>
      </c>
      <c r="R30" s="71"/>
    </row>
    <row r="31" spans="1:18" ht="21.75" customHeight="1" x14ac:dyDescent="0.25">
      <c r="A31" s="7" t="s">
        <v>38</v>
      </c>
      <c r="C31" s="8">
        <v>9125891</v>
      </c>
      <c r="E31" s="8">
        <v>14133540255</v>
      </c>
      <c r="G31" s="28">
        <v>14287757318</v>
      </c>
      <c r="I31" s="28">
        <v>-154217062</v>
      </c>
      <c r="K31" s="8">
        <v>9125891</v>
      </c>
      <c r="M31" s="8">
        <v>14133540255</v>
      </c>
      <c r="O31" s="8">
        <v>14685016941</v>
      </c>
      <c r="Q31" s="71">
        <v>-551476685</v>
      </c>
      <c r="R31" s="71"/>
    </row>
    <row r="32" spans="1:18" ht="21.75" customHeight="1" x14ac:dyDescent="0.25">
      <c r="A32" s="7" t="s">
        <v>33</v>
      </c>
      <c r="C32" s="8">
        <v>6483000</v>
      </c>
      <c r="E32" s="8">
        <v>15692177675</v>
      </c>
      <c r="G32" s="28">
        <v>15453733907</v>
      </c>
      <c r="I32" s="28">
        <v>238443768</v>
      </c>
      <c r="K32" s="8">
        <v>6483000</v>
      </c>
      <c r="M32" s="8">
        <v>15692177675</v>
      </c>
      <c r="O32" s="8">
        <v>17003705686</v>
      </c>
      <c r="Q32" s="71">
        <v>-1311528010</v>
      </c>
      <c r="R32" s="71"/>
    </row>
    <row r="33" spans="1:18" ht="21.75" customHeight="1" x14ac:dyDescent="0.25">
      <c r="A33" s="7" t="s">
        <v>30</v>
      </c>
      <c r="C33" s="8">
        <v>4285169</v>
      </c>
      <c r="E33" s="8">
        <v>14917372200</v>
      </c>
      <c r="G33" s="28">
        <v>14670311209</v>
      </c>
      <c r="I33" s="28">
        <v>247060991</v>
      </c>
      <c r="K33" s="8">
        <v>4285169</v>
      </c>
      <c r="M33" s="8">
        <v>14917372200</v>
      </c>
      <c r="O33" s="8">
        <v>15683969746</v>
      </c>
      <c r="Q33" s="71">
        <v>-766597545</v>
      </c>
      <c r="R33" s="71"/>
    </row>
    <row r="34" spans="1:18" ht="21.75" customHeight="1" x14ac:dyDescent="0.25">
      <c r="A34" s="7" t="s">
        <v>46</v>
      </c>
      <c r="C34" s="8">
        <v>900000</v>
      </c>
      <c r="E34" s="8">
        <v>3567844260</v>
      </c>
      <c r="G34" s="28">
        <v>3874393291</v>
      </c>
      <c r="I34" s="28">
        <v>-306549031</v>
      </c>
      <c r="K34" s="8">
        <v>900000</v>
      </c>
      <c r="M34" s="8">
        <v>3567844260</v>
      </c>
      <c r="O34" s="8">
        <v>3874393291</v>
      </c>
      <c r="Q34" s="71">
        <v>-306549031</v>
      </c>
      <c r="R34" s="71"/>
    </row>
    <row r="35" spans="1:18" ht="21.75" customHeight="1" x14ac:dyDescent="0.25">
      <c r="A35" s="7" t="s">
        <v>183</v>
      </c>
      <c r="C35" s="8">
        <v>2585000</v>
      </c>
      <c r="E35" s="8">
        <v>511698203</v>
      </c>
      <c r="G35" s="28">
        <v>-632221013</v>
      </c>
      <c r="I35" s="28">
        <v>-120522810</v>
      </c>
      <c r="K35" s="8">
        <v>2585000</v>
      </c>
      <c r="M35" s="8">
        <v>511698203</v>
      </c>
      <c r="O35" s="8">
        <v>-530642764</v>
      </c>
      <c r="Q35" s="71">
        <v>-18944561</v>
      </c>
      <c r="R35" s="71"/>
    </row>
    <row r="36" spans="1:18" ht="21.75" customHeight="1" x14ac:dyDescent="0.25">
      <c r="A36" s="7" t="s">
        <v>187</v>
      </c>
      <c r="C36" s="8">
        <v>4000000</v>
      </c>
      <c r="E36" s="8">
        <v>187951590</v>
      </c>
      <c r="G36" s="28">
        <v>-1504607225</v>
      </c>
      <c r="I36" s="28">
        <v>-1316655635</v>
      </c>
      <c r="K36" s="8">
        <v>4000000</v>
      </c>
      <c r="M36" s="8">
        <v>187951590</v>
      </c>
      <c r="O36" s="8">
        <v>469669610</v>
      </c>
      <c r="Q36" s="71">
        <v>657621200</v>
      </c>
      <c r="R36" s="71"/>
    </row>
    <row r="37" spans="1:18" ht="21.75" customHeight="1" x14ac:dyDescent="0.25">
      <c r="A37" s="7" t="s">
        <v>199</v>
      </c>
      <c r="C37" s="8">
        <v>1800000</v>
      </c>
      <c r="E37" s="8">
        <v>3599073</v>
      </c>
      <c r="G37" s="28">
        <v>79179606</v>
      </c>
      <c r="I37" s="28">
        <v>82778679</v>
      </c>
      <c r="K37" s="8">
        <v>1800000</v>
      </c>
      <c r="M37" s="8">
        <v>3599073</v>
      </c>
      <c r="O37" s="8">
        <v>236801854</v>
      </c>
      <c r="Q37" s="71">
        <v>240400927</v>
      </c>
      <c r="R37" s="71"/>
    </row>
    <row r="38" spans="1:18" ht="21.75" customHeight="1" x14ac:dyDescent="0.25">
      <c r="A38" s="7" t="s">
        <v>195</v>
      </c>
      <c r="C38" s="8">
        <v>6483000</v>
      </c>
      <c r="E38" s="8">
        <v>479618466</v>
      </c>
      <c r="G38" s="28">
        <v>-584401086</v>
      </c>
      <c r="I38" s="28">
        <v>-104782620</v>
      </c>
      <c r="K38" s="8">
        <v>6483000</v>
      </c>
      <c r="M38" s="8">
        <v>479618466</v>
      </c>
      <c r="O38" s="8">
        <v>-187266916</v>
      </c>
      <c r="Q38" s="71">
        <v>292351550</v>
      </c>
      <c r="R38" s="71"/>
    </row>
    <row r="39" spans="1:18" ht="21.75" customHeight="1" x14ac:dyDescent="0.25">
      <c r="A39" s="7" t="s">
        <v>192</v>
      </c>
      <c r="C39" s="8">
        <v>10000000</v>
      </c>
      <c r="E39" s="8">
        <v>779799150</v>
      </c>
      <c r="G39" s="28">
        <v>-1122633789</v>
      </c>
      <c r="I39" s="28">
        <v>-342834639</v>
      </c>
      <c r="K39" s="8">
        <v>10000000</v>
      </c>
      <c r="M39" s="8">
        <v>779799150</v>
      </c>
      <c r="O39" s="8">
        <v>-847012573</v>
      </c>
      <c r="Q39" s="71">
        <v>-67213423</v>
      </c>
      <c r="R39" s="71"/>
    </row>
    <row r="40" spans="1:18" ht="21.75" customHeight="1" x14ac:dyDescent="0.25">
      <c r="A40" s="10" t="s">
        <v>188</v>
      </c>
      <c r="C40" s="11">
        <v>4286000</v>
      </c>
      <c r="E40" s="11">
        <v>17139585</v>
      </c>
      <c r="G40" s="30">
        <v>-211228261</v>
      </c>
      <c r="I40" s="30">
        <v>-194088676</v>
      </c>
      <c r="K40" s="11">
        <v>4286000</v>
      </c>
      <c r="M40" s="11">
        <v>17139585</v>
      </c>
      <c r="O40" s="11">
        <v>340888722</v>
      </c>
      <c r="Q40" s="73">
        <v>358028307</v>
      </c>
      <c r="R40" s="73"/>
    </row>
    <row r="41" spans="1:18" ht="21.75" customHeight="1" x14ac:dyDescent="0.25">
      <c r="A41" s="13" t="s">
        <v>47</v>
      </c>
      <c r="C41" s="14">
        <v>121479660</v>
      </c>
      <c r="E41" s="14">
        <v>348754804089</v>
      </c>
      <c r="G41" s="31">
        <v>346087713797</v>
      </c>
      <c r="I41" s="31">
        <v>-5284733229</v>
      </c>
      <c r="K41" s="14">
        <v>121479660</v>
      </c>
      <c r="M41" s="14">
        <v>348754804089</v>
      </c>
      <c r="O41" s="14">
        <v>384991393436</v>
      </c>
      <c r="Q41" s="75">
        <v>-37271713457</v>
      </c>
      <c r="R41" s="75"/>
    </row>
  </sheetData>
  <mergeCells count="4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scale="71" fitToHeight="0" orientation="landscape" r:id="rId1"/>
  <rowBreaks count="1" manualBreakCount="1">
    <brk id="24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I15" sqref="I15"/>
    </sheetView>
  </sheetViews>
  <sheetFormatPr defaultRowHeight="13.2" x14ac:dyDescent="0.25"/>
  <cols>
    <col min="1" max="1" width="5.109375" customWidth="1"/>
    <col min="2" max="2" width="18.109375" customWidth="1"/>
    <col min="3" max="3" width="1.33203125" customWidth="1"/>
    <col min="4" max="4" width="13" customWidth="1"/>
    <col min="5" max="5" width="1.33203125" customWidth="1"/>
    <col min="6" max="6" width="14.33203125" customWidth="1"/>
    <col min="7" max="7" width="1.33203125" customWidth="1"/>
    <col min="8" max="8" width="13" customWidth="1"/>
    <col min="9" max="9" width="1.33203125" customWidth="1"/>
    <col min="10" max="10" width="13" customWidth="1"/>
    <col min="11" max="11" width="1.33203125" customWidth="1"/>
    <col min="12" max="12" width="15.5546875" customWidth="1"/>
    <col min="13" max="13" width="1.33203125" customWidth="1"/>
    <col min="14" max="14" width="13" customWidth="1"/>
    <col min="15" max="15" width="1.33203125" customWidth="1"/>
    <col min="16" max="16" width="14.33203125" customWidth="1"/>
    <col min="17" max="17" width="1.33203125" customWidth="1"/>
    <col min="18" max="18" width="13" customWidth="1"/>
    <col min="19" max="19" width="1.33203125" customWidth="1"/>
    <col min="20" max="20" width="13" customWidth="1"/>
    <col min="21" max="21" width="1.33203125" customWidth="1"/>
    <col min="22" max="22" width="15.5546875" customWidth="1"/>
    <col min="23" max="23" width="0.33203125" customWidth="1"/>
  </cols>
  <sheetData>
    <row r="1" spans="1:22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14.4" customHeight="1" x14ac:dyDescent="0.25"/>
    <row r="5" spans="1:22" ht="14.4" customHeight="1" x14ac:dyDescent="0.25">
      <c r="A5" s="21" t="s">
        <v>132</v>
      </c>
      <c r="B5" s="66" t="s">
        <v>133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2" ht="14.4" customHeight="1" x14ac:dyDescent="0.25">
      <c r="D6" s="60" t="s">
        <v>126</v>
      </c>
      <c r="E6" s="60"/>
      <c r="F6" s="60"/>
      <c r="G6" s="60"/>
      <c r="H6" s="60"/>
      <c r="I6" s="60"/>
      <c r="J6" s="60"/>
      <c r="K6" s="60"/>
      <c r="L6" s="60"/>
      <c r="N6" s="60" t="s">
        <v>127</v>
      </c>
      <c r="O6" s="60"/>
      <c r="P6" s="60"/>
      <c r="Q6" s="60"/>
      <c r="R6" s="60"/>
      <c r="S6" s="60"/>
      <c r="T6" s="60"/>
      <c r="U6" s="60"/>
      <c r="V6" s="60"/>
    </row>
    <row r="7" spans="1:22" ht="14.4" customHeight="1" x14ac:dyDescent="0.25">
      <c r="D7" s="2"/>
      <c r="E7" s="2"/>
      <c r="F7" s="2"/>
      <c r="G7" s="2"/>
      <c r="H7" s="2"/>
      <c r="I7" s="2"/>
      <c r="J7" s="63" t="s">
        <v>47</v>
      </c>
      <c r="K7" s="63"/>
      <c r="L7" s="63"/>
      <c r="N7" s="2"/>
      <c r="O7" s="2"/>
      <c r="P7" s="2"/>
      <c r="Q7" s="2"/>
      <c r="R7" s="2"/>
      <c r="S7" s="2"/>
      <c r="T7" s="63" t="s">
        <v>47</v>
      </c>
      <c r="U7" s="63"/>
      <c r="V7" s="63"/>
    </row>
    <row r="8" spans="1:22" ht="14.4" customHeight="1" x14ac:dyDescent="0.25">
      <c r="A8" s="60" t="s">
        <v>81</v>
      </c>
      <c r="B8" s="60"/>
      <c r="D8" s="1" t="s">
        <v>134</v>
      </c>
      <c r="F8" s="1" t="s">
        <v>130</v>
      </c>
      <c r="H8" s="1" t="s">
        <v>131</v>
      </c>
      <c r="J8" s="3" t="s">
        <v>96</v>
      </c>
      <c r="K8" s="2"/>
      <c r="L8" s="3" t="s">
        <v>112</v>
      </c>
      <c r="N8" s="1" t="s">
        <v>134</v>
      </c>
      <c r="P8" s="1" t="s">
        <v>130</v>
      </c>
      <c r="R8" s="1" t="s">
        <v>131</v>
      </c>
      <c r="T8" s="3" t="s">
        <v>96</v>
      </c>
      <c r="U8" s="2"/>
      <c r="V8" s="3" t="s">
        <v>112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G18" sqref="G18"/>
    </sheetView>
  </sheetViews>
  <sheetFormatPr defaultRowHeight="13.2" x14ac:dyDescent="0.25"/>
  <cols>
    <col min="1" max="1" width="5.109375" customWidth="1"/>
    <col min="2" max="2" width="18.109375" customWidth="1"/>
    <col min="3" max="3" width="1.33203125" customWidth="1"/>
    <col min="4" max="4" width="13" customWidth="1"/>
    <col min="5" max="5" width="1.33203125" customWidth="1"/>
    <col min="6" max="6" width="14.33203125" customWidth="1"/>
    <col min="7" max="7" width="1.33203125" customWidth="1"/>
    <col min="8" max="8" width="13" customWidth="1"/>
    <col min="9" max="9" width="1.33203125" customWidth="1"/>
    <col min="10" max="10" width="19.44140625" customWidth="1"/>
    <col min="11" max="11" width="1.33203125" customWidth="1"/>
    <col min="12" max="12" width="13" customWidth="1"/>
    <col min="13" max="13" width="1.33203125" customWidth="1"/>
    <col min="14" max="14" width="14.33203125" customWidth="1"/>
    <col min="15" max="15" width="1.33203125" customWidth="1"/>
    <col min="16" max="16" width="13" customWidth="1"/>
    <col min="17" max="17" width="1.33203125" customWidth="1"/>
    <col min="18" max="18" width="19.44140625" customWidth="1"/>
    <col min="19" max="19" width="0.33203125" customWidth="1"/>
  </cols>
  <sheetData>
    <row r="1" spans="1:18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" customHeight="1" x14ac:dyDescent="0.25"/>
    <row r="5" spans="1:18" ht="14.4" customHeight="1" x14ac:dyDescent="0.25">
      <c r="A5" s="21" t="s">
        <v>135</v>
      </c>
      <c r="B5" s="66" t="s">
        <v>136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4.4" customHeight="1" x14ac:dyDescent="0.25">
      <c r="D6" s="60" t="s">
        <v>126</v>
      </c>
      <c r="E6" s="60"/>
      <c r="F6" s="60"/>
      <c r="G6" s="60"/>
      <c r="H6" s="60"/>
      <c r="I6" s="60"/>
      <c r="J6" s="60"/>
      <c r="L6" s="60" t="s">
        <v>127</v>
      </c>
      <c r="M6" s="60"/>
      <c r="N6" s="60"/>
      <c r="O6" s="60"/>
      <c r="P6" s="60"/>
      <c r="Q6" s="60"/>
      <c r="R6" s="60"/>
    </row>
    <row r="7" spans="1:18" ht="14.4" customHeight="1" x14ac:dyDescent="0.25">
      <c r="D7" s="2"/>
      <c r="E7" s="2"/>
      <c r="F7" s="2"/>
      <c r="G7" s="2"/>
      <c r="H7" s="2"/>
      <c r="I7" s="2"/>
      <c r="J7" s="2"/>
      <c r="L7" s="2"/>
      <c r="M7" s="2"/>
      <c r="N7" s="2"/>
      <c r="O7" s="2"/>
      <c r="P7" s="2"/>
      <c r="Q7" s="2"/>
      <c r="R7" s="2"/>
    </row>
    <row r="8" spans="1:18" ht="16.2" customHeight="1" x14ac:dyDescent="0.25">
      <c r="A8" s="60" t="s">
        <v>137</v>
      </c>
      <c r="B8" s="60"/>
      <c r="D8" s="1" t="s">
        <v>138</v>
      </c>
      <c r="F8" s="1" t="s">
        <v>130</v>
      </c>
      <c r="H8" s="1" t="s">
        <v>131</v>
      </c>
      <c r="J8" s="1" t="s">
        <v>47</v>
      </c>
      <c r="L8" s="1" t="s">
        <v>138</v>
      </c>
      <c r="N8" s="1" t="s">
        <v>130</v>
      </c>
      <c r="P8" s="1" t="s">
        <v>131</v>
      </c>
      <c r="R8" s="1" t="s">
        <v>47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C11" sqref="C11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31.109375" customWidth="1"/>
    <col min="10" max="10" width="1.33203125" customWidth="1"/>
    <col min="11" max="11" width="31.109375" customWidth="1"/>
    <col min="12" max="12" width="0.33203125" customWidth="1"/>
  </cols>
  <sheetData>
    <row r="1" spans="1:11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4.4" customHeight="1" x14ac:dyDescent="0.25"/>
    <row r="5" spans="1:11" ht="14.4" customHeight="1" x14ac:dyDescent="0.25">
      <c r="A5" s="66" t="s">
        <v>134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14.4" customHeight="1" x14ac:dyDescent="0.25">
      <c r="I6" s="1" t="s">
        <v>126</v>
      </c>
      <c r="K6" s="1" t="s">
        <v>127</v>
      </c>
    </row>
    <row r="7" spans="1:11" ht="43.2" customHeight="1" x14ac:dyDescent="0.25">
      <c r="A7" s="1" t="s">
        <v>157</v>
      </c>
      <c r="C7" s="16" t="s">
        <v>158</v>
      </c>
      <c r="E7" s="16" t="s">
        <v>159</v>
      </c>
      <c r="G7" s="16" t="s">
        <v>160</v>
      </c>
      <c r="I7" s="17" t="s">
        <v>161</v>
      </c>
      <c r="K7" s="17" t="s">
        <v>161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topLeftCell="A4" workbookViewId="0">
      <selection activeCell="A9" sqref="A9:B9"/>
    </sheetView>
  </sheetViews>
  <sheetFormatPr defaultRowHeight="13.2" x14ac:dyDescent="0.25"/>
  <cols>
    <col min="1" max="1" width="5.109375" customWidth="1"/>
    <col min="2" max="2" width="41.5546875" customWidth="1"/>
    <col min="3" max="3" width="1.33203125" customWidth="1"/>
    <col min="4" max="4" width="19.44140625" customWidth="1"/>
    <col min="5" max="5" width="1.33203125" customWidth="1"/>
    <col min="6" max="6" width="19.44140625" customWidth="1"/>
    <col min="7" max="7" width="0.33203125" customWidth="1"/>
  </cols>
  <sheetData>
    <row r="1" spans="1:6" ht="29.1" customHeight="1" x14ac:dyDescent="0.25">
      <c r="A1" s="64" t="s">
        <v>0</v>
      </c>
      <c r="B1" s="64"/>
      <c r="C1" s="64"/>
      <c r="D1" s="64"/>
      <c r="E1" s="64"/>
      <c r="F1" s="64"/>
    </row>
    <row r="2" spans="1:6" ht="21.75" customHeight="1" x14ac:dyDescent="0.25">
      <c r="A2" s="64" t="s">
        <v>107</v>
      </c>
      <c r="B2" s="64"/>
      <c r="C2" s="64"/>
      <c r="D2" s="64"/>
      <c r="E2" s="64"/>
      <c r="F2" s="64"/>
    </row>
    <row r="3" spans="1:6" ht="21.75" customHeight="1" x14ac:dyDescent="0.25">
      <c r="A3" s="64" t="s">
        <v>2</v>
      </c>
      <c r="B3" s="64"/>
      <c r="C3" s="64"/>
      <c r="D3" s="64"/>
      <c r="E3" s="64"/>
      <c r="F3" s="64"/>
    </row>
    <row r="4" spans="1:6" ht="14.4" customHeight="1" x14ac:dyDescent="0.25"/>
    <row r="5" spans="1:6" ht="29.1" customHeight="1" x14ac:dyDescent="0.25">
      <c r="A5" s="21" t="s">
        <v>144</v>
      </c>
      <c r="B5" s="66" t="s">
        <v>122</v>
      </c>
      <c r="C5" s="66"/>
      <c r="D5" s="66"/>
      <c r="E5" s="66"/>
      <c r="F5" s="66"/>
    </row>
    <row r="6" spans="1:6" ht="14.4" customHeight="1" x14ac:dyDescent="0.25">
      <c r="D6" s="1" t="s">
        <v>126</v>
      </c>
      <c r="F6" s="1" t="s">
        <v>9</v>
      </c>
    </row>
    <row r="7" spans="1:6" ht="14.4" customHeight="1" x14ac:dyDescent="0.25">
      <c r="A7" s="60" t="s">
        <v>122</v>
      </c>
      <c r="B7" s="60"/>
      <c r="D7" s="3" t="s">
        <v>96</v>
      </c>
      <c r="F7" s="3" t="s">
        <v>96</v>
      </c>
    </row>
    <row r="8" spans="1:6" ht="21.75" customHeight="1" x14ac:dyDescent="0.25">
      <c r="A8" s="61" t="s">
        <v>122</v>
      </c>
      <c r="B8" s="61"/>
      <c r="D8" s="5">
        <v>0</v>
      </c>
      <c r="F8" s="5">
        <v>0</v>
      </c>
    </row>
    <row r="9" spans="1:6" ht="21.75" customHeight="1" x14ac:dyDescent="0.25">
      <c r="A9" s="55" t="s">
        <v>145</v>
      </c>
      <c r="B9" s="55"/>
      <c r="D9" s="8">
        <v>0</v>
      </c>
      <c r="F9" s="8">
        <v>274400949</v>
      </c>
    </row>
    <row r="10" spans="1:6" ht="21.75" customHeight="1" x14ac:dyDescent="0.25">
      <c r="A10" s="57" t="s">
        <v>146</v>
      </c>
      <c r="B10" s="57"/>
      <c r="D10" s="11">
        <v>6793998</v>
      </c>
      <c r="F10" s="11">
        <v>59882133</v>
      </c>
    </row>
    <row r="11" spans="1:6" ht="21.75" customHeight="1" x14ac:dyDescent="0.25">
      <c r="A11" s="59" t="s">
        <v>47</v>
      </c>
      <c r="B11" s="59"/>
      <c r="D11" s="14">
        <v>6793998</v>
      </c>
      <c r="F11" s="14">
        <v>334283082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9"/>
  <sheetViews>
    <sheetView rightToLeft="1" topLeftCell="A7" workbookViewId="0">
      <selection activeCell="O14" sqref="O14"/>
    </sheetView>
  </sheetViews>
  <sheetFormatPr defaultRowHeight="13.2" x14ac:dyDescent="0.25"/>
  <cols>
    <col min="1" max="1" width="19.44140625" customWidth="1"/>
    <col min="2" max="2" width="1.33203125" customWidth="1"/>
    <col min="3" max="3" width="19.44140625" customWidth="1"/>
    <col min="4" max="4" width="1.33203125" customWidth="1"/>
    <col min="5" max="5" width="10.44140625" customWidth="1"/>
    <col min="6" max="6" width="1.33203125" customWidth="1"/>
    <col min="7" max="7" width="10.44140625" customWidth="1"/>
    <col min="8" max="8" width="1.33203125" customWidth="1"/>
    <col min="9" max="9" width="10.44140625" customWidth="1"/>
    <col min="10" max="10" width="1.33203125" customWidth="1"/>
    <col min="11" max="11" width="13.6640625" bestFit="1" customWidth="1"/>
    <col min="12" max="12" width="1.33203125" customWidth="1"/>
    <col min="13" max="13" width="15.5546875" customWidth="1"/>
    <col min="14" max="14" width="1.33203125" customWidth="1"/>
    <col min="15" max="15" width="15.5546875" customWidth="1"/>
    <col min="16" max="16" width="1.33203125" customWidth="1"/>
    <col min="17" max="17" width="10.44140625" customWidth="1"/>
    <col min="18" max="18" width="1.33203125" customWidth="1"/>
    <col min="19" max="19" width="10.44140625" customWidth="1"/>
    <col min="20" max="20" width="1.33203125" customWidth="1"/>
    <col min="21" max="21" width="15.5546875" customWidth="1"/>
    <col min="22" max="22" width="1.33203125" customWidth="1"/>
    <col min="23" max="23" width="15.5546875" customWidth="1"/>
    <col min="24" max="24" width="1.33203125" customWidth="1"/>
    <col min="25" max="25" width="15.5546875" customWidth="1"/>
    <col min="26" max="26" width="0.33203125" customWidth="1"/>
  </cols>
  <sheetData>
    <row r="1" spans="1:25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7.35" customHeight="1" x14ac:dyDescent="0.25"/>
    <row r="5" spans="1:25" ht="14.4" customHeight="1" x14ac:dyDescent="0.25">
      <c r="A5" s="66" t="s">
        <v>172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7.35" customHeight="1" x14ac:dyDescent="0.25"/>
    <row r="7" spans="1:25" ht="14.4" customHeight="1" x14ac:dyDescent="0.25">
      <c r="A7" s="37"/>
      <c r="B7" s="37"/>
      <c r="C7" s="37"/>
      <c r="D7" s="37"/>
      <c r="E7" s="60" t="s">
        <v>126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37"/>
      <c r="Y7" s="1" t="s">
        <v>127</v>
      </c>
    </row>
    <row r="8" spans="1:25" ht="37.799999999999997" customHeight="1" x14ac:dyDescent="0.25">
      <c r="A8" s="1" t="s">
        <v>173</v>
      </c>
      <c r="B8" s="37"/>
      <c r="C8" s="1" t="s">
        <v>174</v>
      </c>
      <c r="D8" s="37"/>
      <c r="E8" s="17" t="s">
        <v>50</v>
      </c>
      <c r="F8" s="45"/>
      <c r="G8" s="17" t="s">
        <v>13</v>
      </c>
      <c r="H8" s="45"/>
      <c r="I8" s="17" t="s">
        <v>49</v>
      </c>
      <c r="J8" s="45"/>
      <c r="K8" s="17" t="s">
        <v>175</v>
      </c>
      <c r="L8" s="45"/>
      <c r="M8" s="17" t="s">
        <v>176</v>
      </c>
      <c r="N8" s="45"/>
      <c r="O8" s="17" t="s">
        <v>177</v>
      </c>
      <c r="P8" s="45"/>
      <c r="Q8" s="17" t="s">
        <v>178</v>
      </c>
      <c r="R8" s="45"/>
      <c r="S8" s="17" t="s">
        <v>179</v>
      </c>
      <c r="T8" s="45"/>
      <c r="U8" s="17" t="s">
        <v>180</v>
      </c>
      <c r="V8" s="45"/>
      <c r="W8" s="17" t="s">
        <v>181</v>
      </c>
      <c r="X8" s="37"/>
      <c r="Y8" s="17" t="s">
        <v>181</v>
      </c>
    </row>
    <row r="9" spans="1:25" ht="21.75" customHeight="1" x14ac:dyDescent="0.25">
      <c r="A9" s="46" t="s">
        <v>182</v>
      </c>
      <c r="B9" s="37"/>
      <c r="C9" s="46" t="s">
        <v>183</v>
      </c>
      <c r="D9" s="37"/>
      <c r="E9" s="46" t="s">
        <v>184</v>
      </c>
      <c r="F9" s="37"/>
      <c r="G9" s="36">
        <v>700000</v>
      </c>
      <c r="H9" s="37"/>
      <c r="I9" s="36">
        <v>208</v>
      </c>
      <c r="J9" s="37"/>
      <c r="K9" s="36">
        <v>145600000</v>
      </c>
      <c r="L9" s="37"/>
      <c r="M9" s="36">
        <v>248502689</v>
      </c>
      <c r="N9" s="37"/>
      <c r="O9" s="36">
        <v>0</v>
      </c>
      <c r="P9" s="37"/>
      <c r="Q9" s="36">
        <v>37128</v>
      </c>
      <c r="R9" s="37"/>
      <c r="S9" s="36">
        <v>0</v>
      </c>
      <c r="T9" s="37"/>
      <c r="U9" s="36">
        <v>284273</v>
      </c>
      <c r="V9" s="37"/>
      <c r="W9" s="36">
        <v>102865561</v>
      </c>
      <c r="X9" s="37"/>
      <c r="Y9" s="36">
        <v>102865561</v>
      </c>
    </row>
    <row r="10" spans="1:25" ht="21.75" customHeight="1" x14ac:dyDescent="0.25">
      <c r="A10" s="47" t="s">
        <v>182</v>
      </c>
      <c r="B10" s="37"/>
      <c r="C10" s="47" t="s">
        <v>185</v>
      </c>
      <c r="D10" s="37"/>
      <c r="E10" s="47" t="s">
        <v>184</v>
      </c>
      <c r="F10" s="37"/>
      <c r="G10" s="39">
        <v>42000</v>
      </c>
      <c r="H10" s="37"/>
      <c r="I10" s="39">
        <v>200</v>
      </c>
      <c r="J10" s="37"/>
      <c r="K10" s="39">
        <v>8400000</v>
      </c>
      <c r="L10" s="37"/>
      <c r="M10" s="39">
        <v>19422000</v>
      </c>
      <c r="N10" s="37"/>
      <c r="O10" s="39">
        <v>0</v>
      </c>
      <c r="P10" s="37"/>
      <c r="Q10" s="39">
        <v>2142</v>
      </c>
      <c r="R10" s="37"/>
      <c r="S10" s="39">
        <v>0</v>
      </c>
      <c r="T10" s="37"/>
      <c r="U10" s="39">
        <v>4995</v>
      </c>
      <c r="V10" s="37"/>
      <c r="W10" s="39">
        <v>11019858</v>
      </c>
      <c r="X10" s="37"/>
      <c r="Y10" s="39">
        <v>11019858</v>
      </c>
    </row>
    <row r="11" spans="1:25" ht="21.75" customHeight="1" x14ac:dyDescent="0.25">
      <c r="A11" s="47" t="s">
        <v>186</v>
      </c>
      <c r="B11" s="37"/>
      <c r="C11" s="47" t="s">
        <v>187</v>
      </c>
      <c r="D11" s="37"/>
      <c r="E11" s="47" t="s">
        <v>184</v>
      </c>
      <c r="F11" s="37"/>
      <c r="G11" s="39">
        <v>5954000</v>
      </c>
      <c r="H11" s="37"/>
      <c r="I11" s="39">
        <v>160.79949999999999</v>
      </c>
      <c r="J11" s="37"/>
      <c r="K11" s="39">
        <v>957400223</v>
      </c>
      <c r="L11" s="37"/>
      <c r="M11" s="39">
        <v>3021911000</v>
      </c>
      <c r="N11" s="37"/>
      <c r="O11" s="39">
        <v>0</v>
      </c>
      <c r="P11" s="37"/>
      <c r="Q11" s="39">
        <v>244099</v>
      </c>
      <c r="R11" s="37"/>
      <c r="S11" s="39">
        <v>0</v>
      </c>
      <c r="T11" s="37"/>
      <c r="U11" s="39">
        <v>988592</v>
      </c>
      <c r="V11" s="37"/>
      <c r="W11" s="39">
        <v>2064266678</v>
      </c>
      <c r="X11" s="37"/>
      <c r="Y11" s="39">
        <v>2064266678</v>
      </c>
    </row>
    <row r="12" spans="1:25" ht="21.75" customHeight="1" x14ac:dyDescent="0.25">
      <c r="A12" s="47" t="s">
        <v>186</v>
      </c>
      <c r="B12" s="37"/>
      <c r="C12" s="47" t="s">
        <v>188</v>
      </c>
      <c r="D12" s="37"/>
      <c r="E12" s="47" t="s">
        <v>184</v>
      </c>
      <c r="F12" s="37"/>
      <c r="G12" s="39">
        <v>2337000</v>
      </c>
      <c r="H12" s="37"/>
      <c r="I12" s="39">
        <v>90.641800000000003</v>
      </c>
      <c r="J12" s="37"/>
      <c r="K12" s="39">
        <v>211829886.59999999</v>
      </c>
      <c r="L12" s="37"/>
      <c r="M12" s="39">
        <v>792766003</v>
      </c>
      <c r="N12" s="37"/>
      <c r="O12" s="39">
        <v>0</v>
      </c>
      <c r="P12" s="37"/>
      <c r="Q12" s="39">
        <v>53996</v>
      </c>
      <c r="R12" s="37"/>
      <c r="S12" s="39">
        <v>0</v>
      </c>
      <c r="T12" s="37"/>
      <c r="U12" s="39">
        <v>299600</v>
      </c>
      <c r="V12" s="37"/>
      <c r="W12" s="39">
        <v>580882120.39999998</v>
      </c>
      <c r="X12" s="37"/>
      <c r="Y12" s="39">
        <v>580882120.39999998</v>
      </c>
    </row>
    <row r="13" spans="1:25" ht="21.75" customHeight="1" x14ac:dyDescent="0.25">
      <c r="A13" s="47" t="s">
        <v>189</v>
      </c>
      <c r="B13" s="37"/>
      <c r="C13" s="47" t="s">
        <v>190</v>
      </c>
      <c r="D13" s="37"/>
      <c r="E13" s="47" t="s">
        <v>184</v>
      </c>
      <c r="F13" s="37"/>
      <c r="G13" s="39">
        <v>638000</v>
      </c>
      <c r="H13" s="37"/>
      <c r="I13" s="39">
        <v>50</v>
      </c>
      <c r="J13" s="37"/>
      <c r="K13" s="39">
        <v>31900000</v>
      </c>
      <c r="L13" s="37"/>
      <c r="M13" s="39">
        <v>66197000</v>
      </c>
      <c r="N13" s="37"/>
      <c r="O13" s="39">
        <v>0</v>
      </c>
      <c r="P13" s="37"/>
      <c r="Q13" s="39">
        <v>8134</v>
      </c>
      <c r="R13" s="37"/>
      <c r="S13" s="39">
        <v>0</v>
      </c>
      <c r="T13" s="37"/>
      <c r="U13" s="39">
        <v>17034</v>
      </c>
      <c r="V13" s="37"/>
      <c r="W13" s="39">
        <v>34288866</v>
      </c>
      <c r="X13" s="37"/>
      <c r="Y13" s="39">
        <v>34288866</v>
      </c>
    </row>
    <row r="14" spans="1:25" ht="21.75" customHeight="1" x14ac:dyDescent="0.25">
      <c r="A14" s="47" t="s">
        <v>189</v>
      </c>
      <c r="B14" s="37"/>
      <c r="C14" s="47" t="s">
        <v>191</v>
      </c>
      <c r="D14" s="37"/>
      <c r="E14" s="47" t="s">
        <v>184</v>
      </c>
      <c r="F14" s="37"/>
      <c r="G14" s="39">
        <v>173000</v>
      </c>
      <c r="H14" s="37"/>
      <c r="I14" s="39">
        <v>81</v>
      </c>
      <c r="J14" s="37"/>
      <c r="K14" s="39">
        <v>14013000</v>
      </c>
      <c r="L14" s="37"/>
      <c r="M14" s="39">
        <v>31978000</v>
      </c>
      <c r="N14" s="37"/>
      <c r="O14" s="39">
        <v>0</v>
      </c>
      <c r="P14" s="37"/>
      <c r="Q14" s="39">
        <v>3572</v>
      </c>
      <c r="R14" s="37"/>
      <c r="S14" s="39">
        <v>0</v>
      </c>
      <c r="T14" s="37"/>
      <c r="U14" s="39">
        <v>8230</v>
      </c>
      <c r="V14" s="37"/>
      <c r="W14" s="39">
        <v>17961428</v>
      </c>
      <c r="X14" s="37"/>
      <c r="Y14" s="39">
        <v>17961428</v>
      </c>
    </row>
    <row r="15" spans="1:25" ht="21.75" customHeight="1" x14ac:dyDescent="0.25">
      <c r="A15" s="47" t="s">
        <v>189</v>
      </c>
      <c r="B15" s="37"/>
      <c r="C15" s="47" t="s">
        <v>192</v>
      </c>
      <c r="D15" s="37"/>
      <c r="E15" s="47" t="s">
        <v>184</v>
      </c>
      <c r="F15" s="37"/>
      <c r="G15" s="39">
        <v>5164000</v>
      </c>
      <c r="H15" s="37"/>
      <c r="I15" s="39">
        <v>98.355500000000006</v>
      </c>
      <c r="J15" s="37"/>
      <c r="K15" s="39">
        <v>507907802</v>
      </c>
      <c r="L15" s="37"/>
      <c r="M15" s="39">
        <v>920954998</v>
      </c>
      <c r="N15" s="37"/>
      <c r="O15" s="39">
        <v>0</v>
      </c>
      <c r="P15" s="37"/>
      <c r="Q15" s="39">
        <v>129495</v>
      </c>
      <c r="R15" s="37"/>
      <c r="S15" s="39">
        <v>0</v>
      </c>
      <c r="T15" s="37"/>
      <c r="U15" s="39">
        <v>471130</v>
      </c>
      <c r="V15" s="37"/>
      <c r="W15" s="39">
        <v>412917701</v>
      </c>
      <c r="X15" s="37"/>
      <c r="Y15" s="39">
        <v>412917701</v>
      </c>
    </row>
    <row r="16" spans="1:25" ht="21.75" customHeight="1" x14ac:dyDescent="0.25">
      <c r="A16" s="47" t="s">
        <v>193</v>
      </c>
      <c r="B16" s="37"/>
      <c r="C16" s="47" t="s">
        <v>194</v>
      </c>
      <c r="D16" s="37"/>
      <c r="E16" s="47" t="s">
        <v>184</v>
      </c>
      <c r="F16" s="37"/>
      <c r="G16" s="39">
        <v>1000000</v>
      </c>
      <c r="H16" s="37"/>
      <c r="I16" s="39">
        <v>47</v>
      </c>
      <c r="J16" s="37"/>
      <c r="K16" s="39">
        <v>47000000</v>
      </c>
      <c r="L16" s="37"/>
      <c r="M16" s="39">
        <v>299600000</v>
      </c>
      <c r="N16" s="37"/>
      <c r="O16" s="39">
        <v>0</v>
      </c>
      <c r="P16" s="37"/>
      <c r="Q16" s="39">
        <v>11978</v>
      </c>
      <c r="R16" s="37"/>
      <c r="S16" s="39">
        <v>0</v>
      </c>
      <c r="T16" s="37"/>
      <c r="U16" s="39">
        <v>77133</v>
      </c>
      <c r="V16" s="37"/>
      <c r="W16" s="39">
        <v>252588022</v>
      </c>
      <c r="X16" s="37"/>
      <c r="Y16" s="39">
        <v>252588022</v>
      </c>
    </row>
    <row r="17" spans="1:25" ht="21.75" customHeight="1" x14ac:dyDescent="0.25">
      <c r="A17" s="47" t="s">
        <v>193</v>
      </c>
      <c r="B17" s="37"/>
      <c r="C17" s="47" t="s">
        <v>195</v>
      </c>
      <c r="D17" s="37"/>
      <c r="E17" s="47" t="s">
        <v>184</v>
      </c>
      <c r="F17" s="37"/>
      <c r="G17" s="39">
        <v>1500000</v>
      </c>
      <c r="H17" s="37"/>
      <c r="I17" s="39">
        <v>87.333299999999994</v>
      </c>
      <c r="J17" s="37"/>
      <c r="K17" s="39">
        <v>130999950</v>
      </c>
      <c r="L17" s="37"/>
      <c r="M17" s="39">
        <v>553094000</v>
      </c>
      <c r="N17" s="37"/>
      <c r="O17" s="39">
        <v>0</v>
      </c>
      <c r="P17" s="37"/>
      <c r="Q17" s="39">
        <v>33397</v>
      </c>
      <c r="R17" s="37"/>
      <c r="S17" s="39">
        <v>0</v>
      </c>
      <c r="T17" s="37"/>
      <c r="U17" s="39">
        <v>351167</v>
      </c>
      <c r="V17" s="37"/>
      <c r="W17" s="39">
        <v>422060653</v>
      </c>
      <c r="X17" s="37"/>
      <c r="Y17" s="39">
        <v>422060653</v>
      </c>
    </row>
    <row r="18" spans="1:25" ht="21.75" customHeight="1" x14ac:dyDescent="0.25">
      <c r="A18" s="48" t="s">
        <v>193</v>
      </c>
      <c r="B18" s="49"/>
      <c r="C18" s="48" t="s">
        <v>196</v>
      </c>
      <c r="D18" s="37"/>
      <c r="E18" s="50" t="s">
        <v>184</v>
      </c>
      <c r="F18" s="37"/>
      <c r="G18" s="41">
        <v>3983000</v>
      </c>
      <c r="H18" s="37"/>
      <c r="I18" s="41">
        <v>165.84960000000001</v>
      </c>
      <c r="J18" s="37"/>
      <c r="K18" s="41">
        <v>660578956.79999995</v>
      </c>
      <c r="L18" s="37"/>
      <c r="M18" s="41">
        <v>1279648999</v>
      </c>
      <c r="N18" s="37"/>
      <c r="O18" s="41">
        <v>0</v>
      </c>
      <c r="P18" s="37"/>
      <c r="Q18" s="41">
        <v>168423</v>
      </c>
      <c r="R18" s="37"/>
      <c r="S18" s="41">
        <v>0</v>
      </c>
      <c r="T18" s="37"/>
      <c r="U18" s="41">
        <v>329452</v>
      </c>
      <c r="V18" s="37"/>
      <c r="W18" s="41">
        <v>618901619.20000005</v>
      </c>
      <c r="X18" s="37"/>
      <c r="Y18" s="41">
        <v>618901619.20000005</v>
      </c>
    </row>
    <row r="19" spans="1:25" ht="21.75" customHeight="1" x14ac:dyDescent="0.25">
      <c r="A19" s="59" t="s">
        <v>47</v>
      </c>
      <c r="B19" s="59"/>
      <c r="C19" s="59"/>
      <c r="D19" s="37"/>
      <c r="E19" s="43"/>
      <c r="F19" s="37"/>
      <c r="G19" s="43"/>
      <c r="H19" s="37"/>
      <c r="I19" s="43"/>
      <c r="J19" s="37"/>
      <c r="K19" s="43">
        <v>2715629818.4000001</v>
      </c>
      <c r="L19" s="37"/>
      <c r="M19" s="43">
        <v>7234074689</v>
      </c>
      <c r="N19" s="37"/>
      <c r="O19" s="43">
        <v>0</v>
      </c>
      <c r="P19" s="37"/>
      <c r="Q19" s="43">
        <v>692364</v>
      </c>
      <c r="R19" s="37"/>
      <c r="S19" s="43">
        <v>0</v>
      </c>
      <c r="T19" s="37"/>
      <c r="U19" s="43">
        <v>2831606</v>
      </c>
      <c r="V19" s="37"/>
      <c r="W19" s="43">
        <v>4517752506.6000004</v>
      </c>
      <c r="X19" s="37"/>
      <c r="Y19" s="43">
        <v>4517752506.6000004</v>
      </c>
    </row>
  </sheetData>
  <mergeCells count="6">
    <mergeCell ref="A19:C19"/>
    <mergeCell ref="A1:Y1"/>
    <mergeCell ref="A2:Y2"/>
    <mergeCell ref="A3:Y3"/>
    <mergeCell ref="A5:Y5"/>
    <mergeCell ref="E7:W7"/>
  </mergeCells>
  <pageMargins left="0.39" right="0.39" top="0.39" bottom="0.39" header="0" footer="0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7"/>
  <sheetViews>
    <sheetView rightToLeft="1" topLeftCell="A22" workbookViewId="0">
      <selection activeCell="A3" sqref="A3:AB3"/>
    </sheetView>
  </sheetViews>
  <sheetFormatPr defaultRowHeight="13.2" x14ac:dyDescent="0.25"/>
  <cols>
    <col min="1" max="2" width="2.5546875" customWidth="1"/>
    <col min="3" max="3" width="23.44140625" customWidth="1"/>
    <col min="4" max="5" width="1.33203125" customWidth="1"/>
    <col min="6" max="6" width="11.6640625" customWidth="1"/>
    <col min="7" max="7" width="1.33203125" customWidth="1"/>
    <col min="8" max="8" width="16.109375" bestFit="1" customWidth="1"/>
    <col min="9" max="9" width="1.33203125" customWidth="1"/>
    <col min="10" max="10" width="15.5546875" customWidth="1"/>
    <col min="11" max="11" width="1.33203125" customWidth="1"/>
    <col min="12" max="12" width="14.33203125" customWidth="1"/>
    <col min="13" max="13" width="1.33203125" customWidth="1"/>
    <col min="14" max="14" width="14.33203125" customWidth="1"/>
    <col min="15" max="15" width="1.33203125" customWidth="1"/>
    <col min="16" max="16" width="14.33203125" customWidth="1"/>
    <col min="17" max="17" width="1.33203125" customWidth="1"/>
    <col min="18" max="18" width="15" bestFit="1" customWidth="1"/>
    <col min="19" max="19" width="1.33203125" customWidth="1"/>
    <col min="20" max="20" width="15.5546875" customWidth="1"/>
    <col min="21" max="21" width="1.33203125" customWidth="1"/>
    <col min="22" max="22" width="15.5546875" customWidth="1"/>
    <col min="23" max="23" width="1.33203125" customWidth="1"/>
    <col min="24" max="24" width="16.109375" bestFit="1" customWidth="1"/>
    <col min="25" max="25" width="1.33203125" customWidth="1"/>
    <col min="26" max="26" width="16.88671875" customWidth="1"/>
    <col min="27" max="27" width="1.33203125" customWidth="1"/>
    <col min="28" max="28" width="15.5546875" customWidth="1"/>
    <col min="29" max="29" width="0.33203125" customWidth="1"/>
  </cols>
  <sheetData>
    <row r="1" spans="1:28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21.75" customHeigh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ht="14.4" customHeight="1" x14ac:dyDescent="0.25">
      <c r="A4" s="22" t="s">
        <v>3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14.4" customHeight="1" x14ac:dyDescent="0.25">
      <c r="A5" s="65" t="s">
        <v>5</v>
      </c>
      <c r="B5" s="65"/>
      <c r="C5" s="65" t="s">
        <v>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4.4" customHeight="1" x14ac:dyDescent="0.25">
      <c r="F6" s="60" t="s">
        <v>7</v>
      </c>
      <c r="G6" s="60"/>
      <c r="H6" s="60"/>
      <c r="I6" s="60"/>
      <c r="J6" s="60"/>
      <c r="L6" s="60" t="s">
        <v>8</v>
      </c>
      <c r="M6" s="60"/>
      <c r="N6" s="60"/>
      <c r="O6" s="60"/>
      <c r="P6" s="60"/>
      <c r="Q6" s="60"/>
      <c r="R6" s="60"/>
      <c r="T6" s="60" t="s">
        <v>9</v>
      </c>
      <c r="U6" s="60"/>
      <c r="V6" s="60"/>
      <c r="W6" s="60"/>
      <c r="X6" s="60"/>
      <c r="Y6" s="60"/>
      <c r="Z6" s="60"/>
      <c r="AA6" s="60"/>
      <c r="AB6" s="60"/>
    </row>
    <row r="7" spans="1:28" ht="14.4" customHeight="1" x14ac:dyDescent="0.25">
      <c r="F7" s="2"/>
      <c r="G7" s="2"/>
      <c r="H7" s="2"/>
      <c r="I7" s="2"/>
      <c r="J7" s="2"/>
      <c r="L7" s="63" t="s">
        <v>10</v>
      </c>
      <c r="M7" s="63"/>
      <c r="N7" s="63"/>
      <c r="O7" s="2"/>
      <c r="P7" s="63" t="s">
        <v>11</v>
      </c>
      <c r="Q7" s="63"/>
      <c r="R7" s="63"/>
      <c r="T7" s="2"/>
      <c r="U7" s="2"/>
      <c r="V7" s="2"/>
      <c r="W7" s="2"/>
      <c r="X7" s="2"/>
      <c r="Y7" s="2"/>
      <c r="Z7" s="2"/>
      <c r="AA7" s="2"/>
      <c r="AB7" s="2"/>
    </row>
    <row r="8" spans="1:28" ht="14.4" customHeight="1" x14ac:dyDescent="0.25">
      <c r="A8" s="60" t="s">
        <v>12</v>
      </c>
      <c r="B8" s="60"/>
      <c r="C8" s="60"/>
      <c r="E8" s="60" t="s">
        <v>13</v>
      </c>
      <c r="F8" s="60"/>
      <c r="H8" s="1" t="s">
        <v>14</v>
      </c>
      <c r="J8" s="1" t="s">
        <v>15</v>
      </c>
      <c r="L8" s="3" t="s">
        <v>13</v>
      </c>
      <c r="M8" s="2"/>
      <c r="N8" s="3" t="s">
        <v>14</v>
      </c>
      <c r="P8" s="3" t="s">
        <v>13</v>
      </c>
      <c r="Q8" s="2"/>
      <c r="R8" s="3" t="s">
        <v>16</v>
      </c>
      <c r="T8" s="1" t="s">
        <v>13</v>
      </c>
      <c r="V8" s="1" t="s">
        <v>17</v>
      </c>
      <c r="X8" s="1" t="s">
        <v>14</v>
      </c>
      <c r="Z8" s="1" t="s">
        <v>15</v>
      </c>
      <c r="AB8" s="1" t="s">
        <v>18</v>
      </c>
    </row>
    <row r="9" spans="1:28" ht="21.75" customHeight="1" x14ac:dyDescent="0.25">
      <c r="A9" s="61" t="s">
        <v>19</v>
      </c>
      <c r="B9" s="61"/>
      <c r="C9" s="61"/>
      <c r="E9" s="62">
        <v>1385179</v>
      </c>
      <c r="F9" s="62"/>
      <c r="H9" s="5">
        <v>13127550985</v>
      </c>
      <c r="J9" s="5">
        <v>12296049061.6035</v>
      </c>
      <c r="L9" s="5">
        <v>0</v>
      </c>
      <c r="N9" s="5">
        <v>0</v>
      </c>
      <c r="P9" s="5">
        <v>0</v>
      </c>
      <c r="R9" s="5">
        <v>0</v>
      </c>
      <c r="T9" s="5">
        <v>1385179</v>
      </c>
      <c r="V9" s="5">
        <v>7820</v>
      </c>
      <c r="X9" s="5">
        <v>13127550985</v>
      </c>
      <c r="Z9" s="5">
        <v>10767648786.309</v>
      </c>
      <c r="AB9" s="6">
        <v>1.24</v>
      </c>
    </row>
    <row r="10" spans="1:28" ht="21.75" customHeight="1" x14ac:dyDescent="0.25">
      <c r="A10" s="55" t="s">
        <v>20</v>
      </c>
      <c r="B10" s="55"/>
      <c r="C10" s="55"/>
      <c r="E10" s="56">
        <v>3972381</v>
      </c>
      <c r="F10" s="56"/>
      <c r="H10" s="8">
        <v>7278441958</v>
      </c>
      <c r="J10" s="8">
        <v>6803688208.84515</v>
      </c>
      <c r="L10" s="8">
        <v>0</v>
      </c>
      <c r="N10" s="8">
        <v>0</v>
      </c>
      <c r="P10" s="8">
        <v>-2582702</v>
      </c>
      <c r="R10" s="8">
        <v>4299585324</v>
      </c>
      <c r="T10" s="8">
        <v>1389679</v>
      </c>
      <c r="V10" s="8">
        <v>1599</v>
      </c>
      <c r="X10" s="8">
        <v>2546255745</v>
      </c>
      <c r="Z10" s="8">
        <v>2208875245.5100498</v>
      </c>
      <c r="AB10" s="9">
        <v>0.25</v>
      </c>
    </row>
    <row r="11" spans="1:28" ht="21.75" customHeight="1" x14ac:dyDescent="0.25">
      <c r="A11" s="55" t="s">
        <v>21</v>
      </c>
      <c r="B11" s="55"/>
      <c r="C11" s="55"/>
      <c r="E11" s="56">
        <v>8384000</v>
      </c>
      <c r="F11" s="56"/>
      <c r="H11" s="8">
        <v>26111288980</v>
      </c>
      <c r="J11" s="8">
        <v>23335522560</v>
      </c>
      <c r="L11" s="8">
        <v>0</v>
      </c>
      <c r="N11" s="8">
        <v>0</v>
      </c>
      <c r="P11" s="8">
        <v>0</v>
      </c>
      <c r="R11" s="8">
        <v>0</v>
      </c>
      <c r="T11" s="8">
        <v>8384000</v>
      </c>
      <c r="V11" s="8">
        <v>2788</v>
      </c>
      <c r="X11" s="8">
        <v>26111288980</v>
      </c>
      <c r="Z11" s="8">
        <v>23235513177.599998</v>
      </c>
      <c r="AB11" s="9">
        <v>2.67</v>
      </c>
    </row>
    <row r="12" spans="1:28" ht="21.75" customHeight="1" x14ac:dyDescent="0.25">
      <c r="A12" s="55" t="s">
        <v>22</v>
      </c>
      <c r="B12" s="55"/>
      <c r="C12" s="55"/>
      <c r="E12" s="56">
        <v>2402799</v>
      </c>
      <c r="F12" s="56"/>
      <c r="H12" s="8">
        <v>7228846848</v>
      </c>
      <c r="J12" s="8">
        <v>6859778737.5684004</v>
      </c>
      <c r="L12" s="8">
        <v>0</v>
      </c>
      <c r="N12" s="8">
        <v>0</v>
      </c>
      <c r="P12" s="8">
        <v>0</v>
      </c>
      <c r="R12" s="8">
        <v>0</v>
      </c>
      <c r="T12" s="8">
        <v>2402799</v>
      </c>
      <c r="V12" s="8">
        <v>2893</v>
      </c>
      <c r="X12" s="8">
        <v>7228846848</v>
      </c>
      <c r="Z12" s="8">
        <v>6909937286.8333502</v>
      </c>
      <c r="AB12" s="9">
        <v>0.79</v>
      </c>
    </row>
    <row r="13" spans="1:28" ht="21.75" customHeight="1" x14ac:dyDescent="0.25">
      <c r="A13" s="55" t="s">
        <v>23</v>
      </c>
      <c r="B13" s="55"/>
      <c r="C13" s="55"/>
      <c r="E13" s="56">
        <v>1800000</v>
      </c>
      <c r="F13" s="56"/>
      <c r="H13" s="8">
        <v>1583636555</v>
      </c>
      <c r="J13" s="8">
        <v>1372385430</v>
      </c>
      <c r="L13" s="8">
        <v>0</v>
      </c>
      <c r="N13" s="8">
        <v>0</v>
      </c>
      <c r="P13" s="8">
        <v>0</v>
      </c>
      <c r="R13" s="8">
        <v>0</v>
      </c>
      <c r="T13" s="8">
        <v>1800000</v>
      </c>
      <c r="V13" s="8">
        <v>673</v>
      </c>
      <c r="X13" s="8">
        <v>1583636555</v>
      </c>
      <c r="Z13" s="8">
        <v>1204192170</v>
      </c>
      <c r="AB13" s="9">
        <v>0.14000000000000001</v>
      </c>
    </row>
    <row r="14" spans="1:28" ht="21.75" customHeight="1" x14ac:dyDescent="0.25">
      <c r="A14" s="55" t="s">
        <v>24</v>
      </c>
      <c r="B14" s="55"/>
      <c r="C14" s="55"/>
      <c r="E14" s="56">
        <v>823000</v>
      </c>
      <c r="F14" s="56"/>
      <c r="H14" s="8">
        <v>1900175700</v>
      </c>
      <c r="J14" s="8">
        <v>1767102804</v>
      </c>
      <c r="L14" s="8">
        <v>1800000</v>
      </c>
      <c r="N14" s="8">
        <v>3959558836</v>
      </c>
      <c r="P14" s="8">
        <v>0</v>
      </c>
      <c r="R14" s="8">
        <v>0</v>
      </c>
      <c r="T14" s="8">
        <v>2623000</v>
      </c>
      <c r="V14" s="8">
        <v>2181</v>
      </c>
      <c r="X14" s="8">
        <v>5859734536</v>
      </c>
      <c r="Z14" s="8">
        <v>5686724460.1499996</v>
      </c>
      <c r="AB14" s="9">
        <v>0.65</v>
      </c>
    </row>
    <row r="15" spans="1:28" ht="21.75" customHeight="1" x14ac:dyDescent="0.25">
      <c r="A15" s="55" t="s">
        <v>25</v>
      </c>
      <c r="B15" s="55"/>
      <c r="C15" s="55"/>
      <c r="E15" s="56">
        <v>344832</v>
      </c>
      <c r="F15" s="56"/>
      <c r="H15" s="8">
        <v>1445713588</v>
      </c>
      <c r="J15" s="8">
        <v>1292281540.9920001</v>
      </c>
      <c r="L15" s="8">
        <v>0</v>
      </c>
      <c r="N15" s="8">
        <v>0</v>
      </c>
      <c r="P15" s="8">
        <v>0</v>
      </c>
      <c r="R15" s="8">
        <v>0</v>
      </c>
      <c r="T15" s="8">
        <v>344832</v>
      </c>
      <c r="V15" s="8">
        <v>3981</v>
      </c>
      <c r="X15" s="8">
        <v>1445713588</v>
      </c>
      <c r="Z15" s="8">
        <v>1364608173.6575999</v>
      </c>
      <c r="AB15" s="9">
        <v>0.16</v>
      </c>
    </row>
    <row r="16" spans="1:28" ht="21.75" customHeight="1" x14ac:dyDescent="0.25">
      <c r="A16" s="55" t="s">
        <v>26</v>
      </c>
      <c r="B16" s="55"/>
      <c r="C16" s="55"/>
      <c r="E16" s="56">
        <v>950977</v>
      </c>
      <c r="F16" s="56"/>
      <c r="H16" s="8">
        <v>14442087859</v>
      </c>
      <c r="J16" s="8">
        <v>13366806232.059</v>
      </c>
      <c r="L16" s="8">
        <v>0</v>
      </c>
      <c r="N16" s="8">
        <v>0</v>
      </c>
      <c r="P16" s="8">
        <v>-950977</v>
      </c>
      <c r="R16" s="8">
        <v>12833517315</v>
      </c>
      <c r="T16" s="8">
        <v>0</v>
      </c>
      <c r="V16" s="8">
        <v>0</v>
      </c>
      <c r="X16" s="8">
        <v>0</v>
      </c>
      <c r="Z16" s="8">
        <v>0</v>
      </c>
      <c r="AB16" s="9">
        <v>0</v>
      </c>
    </row>
    <row r="17" spans="1:28" ht="21.75" customHeight="1" x14ac:dyDescent="0.25">
      <c r="A17" s="55" t="s">
        <v>27</v>
      </c>
      <c r="B17" s="55"/>
      <c r="C17" s="55"/>
      <c r="E17" s="56">
        <v>1328481</v>
      </c>
      <c r="F17" s="56"/>
      <c r="H17" s="8">
        <v>14552797961</v>
      </c>
      <c r="J17" s="8">
        <v>13932082476.4275</v>
      </c>
      <c r="L17" s="8">
        <v>0</v>
      </c>
      <c r="N17" s="8">
        <v>0</v>
      </c>
      <c r="P17" s="8">
        <v>0</v>
      </c>
      <c r="R17" s="8">
        <v>0</v>
      </c>
      <c r="T17" s="8">
        <v>1328481</v>
      </c>
      <c r="V17" s="8">
        <v>10140</v>
      </c>
      <c r="X17" s="8">
        <v>14552797961</v>
      </c>
      <c r="Z17" s="8">
        <v>13390646095.827</v>
      </c>
      <c r="AB17" s="9">
        <v>1.54</v>
      </c>
    </row>
    <row r="18" spans="1:28" ht="21.75" customHeight="1" x14ac:dyDescent="0.25">
      <c r="A18" s="55" t="s">
        <v>28</v>
      </c>
      <c r="B18" s="55"/>
      <c r="C18" s="55"/>
      <c r="E18" s="56">
        <v>14352314</v>
      </c>
      <c r="F18" s="56"/>
      <c r="H18" s="8">
        <v>36928893898</v>
      </c>
      <c r="J18" s="8">
        <v>34668610088.030998</v>
      </c>
      <c r="L18" s="8">
        <v>0</v>
      </c>
      <c r="N18" s="8">
        <v>0</v>
      </c>
      <c r="P18" s="8">
        <v>0</v>
      </c>
      <c r="R18" s="8">
        <v>0</v>
      </c>
      <c r="T18" s="8">
        <v>14352314</v>
      </c>
      <c r="V18" s="8">
        <v>2400</v>
      </c>
      <c r="X18" s="8">
        <v>36928893898</v>
      </c>
      <c r="Z18" s="8">
        <v>34240602556.080002</v>
      </c>
      <c r="AB18" s="9">
        <v>3.94</v>
      </c>
    </row>
    <row r="19" spans="1:28" ht="21.75" customHeight="1" x14ac:dyDescent="0.25">
      <c r="A19" s="55" t="s">
        <v>29</v>
      </c>
      <c r="B19" s="55"/>
      <c r="C19" s="55"/>
      <c r="E19" s="56">
        <v>658335</v>
      </c>
      <c r="F19" s="56"/>
      <c r="H19" s="8">
        <v>36054234767</v>
      </c>
      <c r="J19" s="8">
        <v>33767963988.299999</v>
      </c>
      <c r="L19" s="8">
        <v>0</v>
      </c>
      <c r="N19" s="8">
        <v>0</v>
      </c>
      <c r="P19" s="8">
        <v>0</v>
      </c>
      <c r="R19" s="8">
        <v>0</v>
      </c>
      <c r="T19" s="8">
        <v>658335</v>
      </c>
      <c r="V19" s="8">
        <v>45590</v>
      </c>
      <c r="X19" s="8">
        <v>36054234767</v>
      </c>
      <c r="Z19" s="8">
        <v>29834912368.732498</v>
      </c>
      <c r="AB19" s="9">
        <v>3.43</v>
      </c>
    </row>
    <row r="20" spans="1:28" ht="21.75" customHeight="1" x14ac:dyDescent="0.25">
      <c r="A20" s="55" t="s">
        <v>30</v>
      </c>
      <c r="B20" s="55"/>
      <c r="C20" s="55"/>
      <c r="E20" s="56">
        <v>4285169</v>
      </c>
      <c r="F20" s="56"/>
      <c r="H20" s="8">
        <v>15683969746</v>
      </c>
      <c r="J20" s="8">
        <v>14670311209.885799</v>
      </c>
      <c r="L20" s="8">
        <v>0</v>
      </c>
      <c r="N20" s="8">
        <v>0</v>
      </c>
      <c r="P20" s="8">
        <v>0</v>
      </c>
      <c r="R20" s="8">
        <v>0</v>
      </c>
      <c r="T20" s="8">
        <v>4285169</v>
      </c>
      <c r="V20" s="8">
        <v>3502</v>
      </c>
      <c r="X20" s="8">
        <v>15683969746</v>
      </c>
      <c r="Z20" s="8">
        <v>14917372200.0639</v>
      </c>
      <c r="AB20" s="9">
        <v>1.71</v>
      </c>
    </row>
    <row r="21" spans="1:28" ht="21.75" customHeight="1" x14ac:dyDescent="0.25">
      <c r="A21" s="55" t="s">
        <v>31</v>
      </c>
      <c r="B21" s="55"/>
      <c r="C21" s="55"/>
      <c r="E21" s="56">
        <v>1116210</v>
      </c>
      <c r="F21" s="56"/>
      <c r="H21" s="8">
        <v>7323047781</v>
      </c>
      <c r="J21" s="8">
        <v>6801655214.5649996</v>
      </c>
      <c r="L21" s="8">
        <v>0</v>
      </c>
      <c r="N21" s="8">
        <v>0</v>
      </c>
      <c r="P21" s="8">
        <v>0</v>
      </c>
      <c r="R21" s="8">
        <v>0</v>
      </c>
      <c r="T21" s="8">
        <v>1116210</v>
      </c>
      <c r="V21" s="8">
        <v>5490</v>
      </c>
      <c r="X21" s="8">
        <v>7323047781</v>
      </c>
      <c r="Z21" s="8">
        <v>6091531342.2449999</v>
      </c>
      <c r="AB21" s="9">
        <v>0.7</v>
      </c>
    </row>
    <row r="22" spans="1:28" ht="21.75" customHeight="1" x14ac:dyDescent="0.25">
      <c r="A22" s="55" t="s">
        <v>32</v>
      </c>
      <c r="B22" s="55"/>
      <c r="C22" s="55"/>
      <c r="E22" s="56">
        <v>1452352</v>
      </c>
      <c r="F22" s="56"/>
      <c r="H22" s="8">
        <v>4351950879</v>
      </c>
      <c r="J22" s="8">
        <v>4586668276.2911997</v>
      </c>
      <c r="L22" s="8">
        <v>0</v>
      </c>
      <c r="N22" s="8">
        <v>0</v>
      </c>
      <c r="P22" s="8">
        <v>0</v>
      </c>
      <c r="R22" s="8">
        <v>0</v>
      </c>
      <c r="T22" s="8">
        <v>1452352</v>
      </c>
      <c r="V22" s="8">
        <v>2776</v>
      </c>
      <c r="X22" s="8">
        <v>4351950879</v>
      </c>
      <c r="Z22" s="8">
        <v>4007740363.5455999</v>
      </c>
      <c r="AB22" s="9">
        <v>0.46</v>
      </c>
    </row>
    <row r="23" spans="1:28" ht="21.75" customHeight="1" x14ac:dyDescent="0.25">
      <c r="A23" s="55" t="s">
        <v>33</v>
      </c>
      <c r="B23" s="55"/>
      <c r="C23" s="55"/>
      <c r="E23" s="56">
        <v>6483000</v>
      </c>
      <c r="F23" s="56"/>
      <c r="H23" s="8">
        <v>17003705686</v>
      </c>
      <c r="J23" s="8">
        <v>15453733907.700001</v>
      </c>
      <c r="L23" s="8">
        <v>0</v>
      </c>
      <c r="N23" s="8">
        <v>0</v>
      </c>
      <c r="P23" s="8">
        <v>0</v>
      </c>
      <c r="R23" s="8">
        <v>0</v>
      </c>
      <c r="T23" s="8">
        <v>6483000</v>
      </c>
      <c r="V23" s="8">
        <v>2435</v>
      </c>
      <c r="X23" s="8">
        <v>17003705686</v>
      </c>
      <c r="Z23" s="8">
        <v>15692177675.25</v>
      </c>
      <c r="AB23" s="9">
        <v>1.8</v>
      </c>
    </row>
    <row r="24" spans="1:28" ht="21.75" customHeight="1" x14ac:dyDescent="0.25">
      <c r="A24" s="55" t="s">
        <v>34</v>
      </c>
      <c r="B24" s="55"/>
      <c r="C24" s="55"/>
      <c r="E24" s="56">
        <v>84895</v>
      </c>
      <c r="F24" s="56"/>
      <c r="H24" s="8">
        <v>650435947</v>
      </c>
      <c r="J24" s="8">
        <v>592416920.745</v>
      </c>
      <c r="L24" s="8">
        <v>0</v>
      </c>
      <c r="N24" s="8">
        <v>0</v>
      </c>
      <c r="P24" s="8">
        <v>0</v>
      </c>
      <c r="R24" s="8">
        <v>0</v>
      </c>
      <c r="T24" s="8">
        <v>84895</v>
      </c>
      <c r="V24" s="8">
        <v>6370</v>
      </c>
      <c r="X24" s="8">
        <v>650435947</v>
      </c>
      <c r="Z24" s="8">
        <v>537563502.15750003</v>
      </c>
      <c r="AB24" s="9">
        <v>0.06</v>
      </c>
    </row>
    <row r="25" spans="1:28" ht="21.75" customHeight="1" x14ac:dyDescent="0.25">
      <c r="A25" s="55" t="s">
        <v>35</v>
      </c>
      <c r="B25" s="55"/>
      <c r="C25" s="55"/>
      <c r="E25" s="56">
        <v>4482000</v>
      </c>
      <c r="F25" s="56"/>
      <c r="H25" s="8">
        <v>4951353682</v>
      </c>
      <c r="J25" s="8">
        <v>4602358059.3000002</v>
      </c>
      <c r="L25" s="8">
        <v>5518000</v>
      </c>
      <c r="N25" s="8">
        <v>5662429414</v>
      </c>
      <c r="P25" s="8">
        <v>0</v>
      </c>
      <c r="R25" s="8">
        <v>0</v>
      </c>
      <c r="T25" s="8">
        <v>10000000</v>
      </c>
      <c r="V25" s="8">
        <v>1030</v>
      </c>
      <c r="X25" s="8">
        <v>10613783096</v>
      </c>
      <c r="Z25" s="8">
        <v>10238715000</v>
      </c>
      <c r="AB25" s="9">
        <v>1.18</v>
      </c>
    </row>
    <row r="26" spans="1:28" ht="21.75" customHeight="1" x14ac:dyDescent="0.25">
      <c r="A26" s="55" t="s">
        <v>36</v>
      </c>
      <c r="B26" s="55"/>
      <c r="C26" s="55"/>
      <c r="E26" s="56">
        <v>9761330</v>
      </c>
      <c r="F26" s="56"/>
      <c r="H26" s="8">
        <v>51212527942</v>
      </c>
      <c r="J26" s="8">
        <v>46866697917.794998</v>
      </c>
      <c r="L26" s="8">
        <v>0</v>
      </c>
      <c r="N26" s="8">
        <v>0</v>
      </c>
      <c r="P26" s="8">
        <v>-2171660</v>
      </c>
      <c r="R26" s="8">
        <v>10421842431</v>
      </c>
      <c r="T26" s="8">
        <v>7589670</v>
      </c>
      <c r="V26" s="8">
        <v>4714</v>
      </c>
      <c r="X26" s="8">
        <v>39818978252</v>
      </c>
      <c r="Z26" s="8">
        <v>35564827038.939003</v>
      </c>
      <c r="AB26" s="9">
        <v>4.09</v>
      </c>
    </row>
    <row r="27" spans="1:28" ht="21.75" customHeight="1" x14ac:dyDescent="0.25">
      <c r="A27" s="55" t="s">
        <v>37</v>
      </c>
      <c r="B27" s="55"/>
      <c r="C27" s="55"/>
      <c r="E27" s="56">
        <v>1244174</v>
      </c>
      <c r="F27" s="56"/>
      <c r="H27" s="8">
        <v>27388349936</v>
      </c>
      <c r="J27" s="8">
        <v>23486284417.653</v>
      </c>
      <c r="L27" s="8">
        <v>0</v>
      </c>
      <c r="N27" s="8">
        <v>0</v>
      </c>
      <c r="P27" s="8">
        <v>0</v>
      </c>
      <c r="R27" s="8">
        <v>0</v>
      </c>
      <c r="T27" s="8">
        <v>1244174</v>
      </c>
      <c r="V27" s="8">
        <v>20210</v>
      </c>
      <c r="X27" s="8">
        <v>27388349936</v>
      </c>
      <c r="Z27" s="8">
        <v>24995145238.587002</v>
      </c>
      <c r="AB27" s="9">
        <v>2.87</v>
      </c>
    </row>
    <row r="28" spans="1:28" ht="21.75" customHeight="1" x14ac:dyDescent="0.25">
      <c r="A28" s="55" t="s">
        <v>38</v>
      </c>
      <c r="B28" s="55"/>
      <c r="C28" s="55"/>
      <c r="E28" s="56">
        <v>9125891</v>
      </c>
      <c r="F28" s="56"/>
      <c r="H28" s="8">
        <v>14685016941</v>
      </c>
      <c r="J28" s="8">
        <v>14287757318.9662</v>
      </c>
      <c r="L28" s="8">
        <v>0</v>
      </c>
      <c r="N28" s="8">
        <v>0</v>
      </c>
      <c r="P28" s="8">
        <v>0</v>
      </c>
      <c r="R28" s="8">
        <v>0</v>
      </c>
      <c r="T28" s="8">
        <v>9125891</v>
      </c>
      <c r="V28" s="8">
        <v>1558</v>
      </c>
      <c r="X28" s="8">
        <v>14685016941</v>
      </c>
      <c r="Z28" s="8">
        <v>14133540255.8409</v>
      </c>
      <c r="AB28" s="9">
        <v>1.62</v>
      </c>
    </row>
    <row r="29" spans="1:28" ht="21.75" customHeight="1" x14ac:dyDescent="0.25">
      <c r="A29" s="55" t="s">
        <v>39</v>
      </c>
      <c r="B29" s="55"/>
      <c r="C29" s="55"/>
      <c r="E29" s="56">
        <v>5498911</v>
      </c>
      <c r="F29" s="56"/>
      <c r="H29" s="8">
        <v>19566177343</v>
      </c>
      <c r="J29" s="8">
        <v>18606919200.388199</v>
      </c>
      <c r="L29" s="8">
        <v>0</v>
      </c>
      <c r="N29" s="8">
        <v>0</v>
      </c>
      <c r="P29" s="8">
        <v>-2000000</v>
      </c>
      <c r="R29" s="8">
        <v>7013509049</v>
      </c>
      <c r="T29" s="8">
        <v>3498911</v>
      </c>
      <c r="V29" s="8">
        <v>3414</v>
      </c>
      <c r="X29" s="8">
        <v>12449794709</v>
      </c>
      <c r="Z29" s="8">
        <v>11874207725.183701</v>
      </c>
      <c r="AB29" s="9">
        <v>1.36</v>
      </c>
    </row>
    <row r="30" spans="1:28" ht="21.75" customHeight="1" x14ac:dyDescent="0.25">
      <c r="A30" s="55" t="s">
        <v>40</v>
      </c>
      <c r="B30" s="55"/>
      <c r="C30" s="55"/>
      <c r="E30" s="56">
        <v>4312052</v>
      </c>
      <c r="F30" s="56"/>
      <c r="H30" s="8">
        <v>23193623903</v>
      </c>
      <c r="J30" s="8">
        <v>20960472971.034</v>
      </c>
      <c r="L30" s="8">
        <v>0</v>
      </c>
      <c r="N30" s="8">
        <v>0</v>
      </c>
      <c r="P30" s="8">
        <v>0</v>
      </c>
      <c r="R30" s="8">
        <v>0</v>
      </c>
      <c r="T30" s="8">
        <v>4312052</v>
      </c>
      <c r="V30" s="8">
        <v>4705</v>
      </c>
      <c r="X30" s="8">
        <v>23193623903</v>
      </c>
      <c r="Z30" s="8">
        <v>20167489842.272999</v>
      </c>
      <c r="AB30" s="9">
        <v>2.3199999999999998</v>
      </c>
    </row>
    <row r="31" spans="1:28" ht="21.75" customHeight="1" x14ac:dyDescent="0.25">
      <c r="A31" s="55" t="s">
        <v>41</v>
      </c>
      <c r="B31" s="55"/>
      <c r="C31" s="55"/>
      <c r="E31" s="56">
        <v>3430513</v>
      </c>
      <c r="F31" s="56"/>
      <c r="H31" s="8">
        <v>21493890282</v>
      </c>
      <c r="J31" s="8">
        <v>20187800570.088001</v>
      </c>
      <c r="L31" s="8">
        <v>0</v>
      </c>
      <c r="N31" s="8">
        <v>0</v>
      </c>
      <c r="P31" s="8">
        <v>0</v>
      </c>
      <c r="R31" s="8">
        <v>0</v>
      </c>
      <c r="T31" s="8">
        <v>3430513</v>
      </c>
      <c r="V31" s="8">
        <v>5700</v>
      </c>
      <c r="X31" s="8">
        <v>21493890282</v>
      </c>
      <c r="Z31" s="8">
        <v>19437578251.605</v>
      </c>
      <c r="AB31" s="9">
        <v>2.23</v>
      </c>
    </row>
    <row r="32" spans="1:28" ht="21.75" customHeight="1" x14ac:dyDescent="0.25">
      <c r="A32" s="55" t="s">
        <v>42</v>
      </c>
      <c r="B32" s="55"/>
      <c r="C32" s="55"/>
      <c r="E32" s="56">
        <v>7045188</v>
      </c>
      <c r="F32" s="56"/>
      <c r="H32" s="8">
        <v>54078204742</v>
      </c>
      <c r="J32" s="8">
        <v>48672720463.230003</v>
      </c>
      <c r="L32" s="8">
        <v>798257</v>
      </c>
      <c r="N32" s="8">
        <v>5505094670</v>
      </c>
      <c r="P32" s="8">
        <v>-7045188</v>
      </c>
      <c r="R32" s="8">
        <v>47999027320</v>
      </c>
      <c r="T32" s="8">
        <v>798257</v>
      </c>
      <c r="V32" s="8">
        <v>6880</v>
      </c>
      <c r="X32" s="8">
        <v>5505094670</v>
      </c>
      <c r="Z32" s="8">
        <v>5459330711.448</v>
      </c>
      <c r="AB32" s="9">
        <v>0.63</v>
      </c>
    </row>
    <row r="33" spans="1:28" ht="21.75" customHeight="1" x14ac:dyDescent="0.25">
      <c r="A33" s="55" t="s">
        <v>43</v>
      </c>
      <c r="B33" s="55"/>
      <c r="C33" s="55"/>
      <c r="E33" s="56">
        <v>3016465</v>
      </c>
      <c r="F33" s="56"/>
      <c r="H33" s="8">
        <v>15016798868</v>
      </c>
      <c r="J33" s="8">
        <v>14362896589.2675</v>
      </c>
      <c r="L33" s="8">
        <v>0</v>
      </c>
      <c r="N33" s="8">
        <v>0</v>
      </c>
      <c r="P33" s="8">
        <v>-413126</v>
      </c>
      <c r="R33" s="8">
        <v>1939677776</v>
      </c>
      <c r="T33" s="8">
        <v>2603339</v>
      </c>
      <c r="V33" s="8">
        <v>4695</v>
      </c>
      <c r="X33" s="8">
        <v>12960143131</v>
      </c>
      <c r="Z33" s="8">
        <v>12149951679.2003</v>
      </c>
      <c r="AB33" s="9">
        <v>1.4</v>
      </c>
    </row>
    <row r="34" spans="1:28" ht="21.75" customHeight="1" x14ac:dyDescent="0.25">
      <c r="A34" s="55" t="s">
        <v>44</v>
      </c>
      <c r="B34" s="55"/>
      <c r="C34" s="55"/>
      <c r="E34" s="56">
        <v>689431</v>
      </c>
      <c r="F34" s="56"/>
      <c r="H34" s="8">
        <v>15718769546</v>
      </c>
      <c r="J34" s="8">
        <v>12849916604.0625</v>
      </c>
      <c r="L34" s="8">
        <v>0</v>
      </c>
      <c r="N34" s="8">
        <v>0</v>
      </c>
      <c r="P34" s="8">
        <v>0</v>
      </c>
      <c r="R34" s="8">
        <v>0</v>
      </c>
      <c r="T34" s="8">
        <v>689431</v>
      </c>
      <c r="V34" s="8">
        <v>17650</v>
      </c>
      <c r="X34" s="8">
        <v>15718769546</v>
      </c>
      <c r="Z34" s="8">
        <v>12096054829.9575</v>
      </c>
      <c r="AB34" s="9">
        <v>1.39</v>
      </c>
    </row>
    <row r="35" spans="1:28" ht="21.75" customHeight="1" x14ac:dyDescent="0.25">
      <c r="A35" s="55" t="s">
        <v>45</v>
      </c>
      <c r="B35" s="55"/>
      <c r="C35" s="55"/>
      <c r="E35" s="56">
        <v>0</v>
      </c>
      <c r="F35" s="56"/>
      <c r="H35" s="8">
        <v>0</v>
      </c>
      <c r="J35" s="8">
        <v>0</v>
      </c>
      <c r="L35" s="8">
        <v>43177</v>
      </c>
      <c r="N35" s="8">
        <v>7355053844</v>
      </c>
      <c r="P35" s="8">
        <v>0</v>
      </c>
      <c r="R35" s="8">
        <v>0</v>
      </c>
      <c r="T35" s="8">
        <v>43177</v>
      </c>
      <c r="V35" s="8">
        <v>163100</v>
      </c>
      <c r="X35" s="8">
        <v>7355053844</v>
      </c>
      <c r="Z35" s="8">
        <v>7000267796.2349997</v>
      </c>
      <c r="AB35" s="9">
        <v>0.8</v>
      </c>
    </row>
    <row r="36" spans="1:28" ht="21.75" customHeight="1" x14ac:dyDescent="0.25">
      <c r="A36" s="57" t="s">
        <v>46</v>
      </c>
      <c r="B36" s="57"/>
      <c r="C36" s="57"/>
      <c r="E36" s="56">
        <v>0</v>
      </c>
      <c r="F36" s="58"/>
      <c r="H36" s="11">
        <v>0</v>
      </c>
      <c r="J36" s="11">
        <v>0</v>
      </c>
      <c r="L36" s="11">
        <v>900000</v>
      </c>
      <c r="N36" s="11">
        <v>3874393291</v>
      </c>
      <c r="P36" s="11">
        <v>0</v>
      </c>
      <c r="R36" s="11">
        <v>0</v>
      </c>
      <c r="T36" s="11">
        <v>900000</v>
      </c>
      <c r="V36" s="11">
        <v>3988</v>
      </c>
      <c r="X36" s="11">
        <v>3874393291</v>
      </c>
      <c r="Z36" s="11">
        <v>3567844260</v>
      </c>
      <c r="AB36" s="12">
        <v>0.41</v>
      </c>
    </row>
    <row r="37" spans="1:28" ht="21.75" customHeight="1" x14ac:dyDescent="0.25">
      <c r="A37" s="59" t="s">
        <v>47</v>
      </c>
      <c r="B37" s="59"/>
      <c r="C37" s="59"/>
      <c r="D37" s="59"/>
      <c r="F37" s="14">
        <v>98429879</v>
      </c>
      <c r="H37" s="14">
        <v>452971492323</v>
      </c>
      <c r="J37" s="14">
        <v>416450880768.79797</v>
      </c>
      <c r="L37" s="14">
        <v>9059434</v>
      </c>
      <c r="N37" s="14">
        <v>26356530055</v>
      </c>
      <c r="P37" s="14">
        <v>-15163653</v>
      </c>
      <c r="R37" s="14">
        <v>84507159215</v>
      </c>
      <c r="T37" s="14">
        <v>92325660</v>
      </c>
      <c r="V37" s="14"/>
      <c r="X37" s="14">
        <v>385508955503</v>
      </c>
      <c r="Z37" s="14">
        <v>346774998033.23102</v>
      </c>
      <c r="AB37" s="15">
        <v>39.840000000000003</v>
      </c>
    </row>
  </sheetData>
  <mergeCells count="7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D37"/>
  </mergeCells>
  <pageMargins left="0.39" right="0.39" top="0.39" bottom="0.39" header="0" footer="0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7"/>
  <sheetViews>
    <sheetView rightToLeft="1" zoomScaleNormal="100" workbookViewId="0">
      <selection activeCell="A3" sqref="A1:AW3"/>
    </sheetView>
  </sheetViews>
  <sheetFormatPr defaultRowHeight="13.2" x14ac:dyDescent="0.25"/>
  <cols>
    <col min="1" max="1" width="28.88671875" customWidth="1"/>
    <col min="2" max="2" width="1.33203125" customWidth="1"/>
    <col min="3" max="3" width="13" customWidth="1"/>
    <col min="4" max="4" width="1.33203125" customWidth="1"/>
    <col min="5" max="5" width="13" customWidth="1"/>
    <col min="6" max="6" width="1.33203125" customWidth="1"/>
    <col min="7" max="7" width="6.44140625" customWidth="1"/>
    <col min="8" max="8" width="1.33203125" customWidth="1"/>
    <col min="9" max="9" width="5.109375" customWidth="1"/>
    <col min="10" max="10" width="1.33203125" customWidth="1"/>
    <col min="11" max="11" width="9.109375" customWidth="1"/>
    <col min="12" max="12" width="1.33203125" customWidth="1"/>
    <col min="13" max="13" width="2.5546875" customWidth="1"/>
    <col min="14" max="14" width="1.33203125" customWidth="1"/>
    <col min="15" max="15" width="9.109375" customWidth="1"/>
    <col min="16" max="16" width="1.33203125" customWidth="1"/>
    <col min="17" max="17" width="2.5546875" customWidth="1"/>
    <col min="18" max="20" width="1.33203125" customWidth="1"/>
    <col min="21" max="21" width="6.44140625" customWidth="1"/>
    <col min="22" max="22" width="1.33203125" customWidth="1"/>
    <col min="23" max="23" width="2.5546875" customWidth="1"/>
    <col min="24" max="26" width="1.33203125" customWidth="1"/>
    <col min="27" max="27" width="6.44140625" customWidth="1"/>
    <col min="28" max="28" width="1.33203125" customWidth="1"/>
    <col min="29" max="29" width="2.5546875" customWidth="1"/>
    <col min="30" max="32" width="1.33203125" customWidth="1"/>
    <col min="33" max="33" width="9.109375" customWidth="1"/>
    <col min="34" max="34" width="1.33203125" customWidth="1"/>
    <col min="35" max="35" width="2.5546875" customWidth="1"/>
    <col min="36" max="36" width="1.33203125" customWidth="1"/>
    <col min="37" max="37" width="9.109375" customWidth="1"/>
    <col min="38" max="38" width="1.33203125" customWidth="1"/>
    <col min="39" max="39" width="2.5546875" customWidth="1"/>
    <col min="40" max="40" width="1.33203125" customWidth="1"/>
    <col min="41" max="41" width="9.109375" customWidth="1"/>
    <col min="42" max="42" width="1.33203125" customWidth="1"/>
    <col min="43" max="43" width="2.5546875" customWidth="1"/>
    <col min="44" max="44" width="1.33203125" customWidth="1"/>
    <col min="45" max="45" width="11.6640625" customWidth="1"/>
    <col min="46" max="47" width="1.33203125" customWidth="1"/>
    <col min="48" max="48" width="13" customWidth="1"/>
    <col min="49" max="49" width="7.6640625" customWidth="1"/>
    <col min="50" max="50" width="0.33203125" customWidth="1"/>
  </cols>
  <sheetData>
    <row r="1" spans="1:49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</row>
    <row r="2" spans="1:49" ht="21.75" customHeigh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</row>
    <row r="3" spans="1:49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</row>
    <row r="4" spans="1:49" ht="14.4" customHeight="1" x14ac:dyDescent="0.25"/>
    <row r="5" spans="1:49" s="23" customFormat="1" ht="14.25" customHeight="1" x14ac:dyDescent="0.25">
      <c r="A5" s="66" t="s">
        <v>51</v>
      </c>
      <c r="B5" s="67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</row>
    <row r="6" spans="1:49" s="23" customFormat="1" ht="14.2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</row>
    <row r="7" spans="1:49" ht="14.4" customHeight="1" x14ac:dyDescent="0.25">
      <c r="C7" s="60" t="s">
        <v>7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Y7" s="60" t="s">
        <v>9</v>
      </c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</row>
    <row r="8" spans="1:49" ht="14.4" customHeight="1" x14ac:dyDescent="0.25">
      <c r="A8" s="1" t="s">
        <v>48</v>
      </c>
      <c r="C8" s="3" t="s">
        <v>52</v>
      </c>
      <c r="D8" s="2"/>
      <c r="E8" s="3" t="s">
        <v>53</v>
      </c>
      <c r="F8" s="2"/>
      <c r="G8" s="63" t="s">
        <v>54</v>
      </c>
      <c r="H8" s="63"/>
      <c r="I8" s="63"/>
      <c r="J8" s="2"/>
      <c r="K8" s="63" t="s">
        <v>55</v>
      </c>
      <c r="L8" s="63"/>
      <c r="M8" s="63"/>
      <c r="N8" s="2"/>
      <c r="O8" s="63" t="s">
        <v>49</v>
      </c>
      <c r="P8" s="63"/>
      <c r="Q8" s="63"/>
      <c r="R8" s="2"/>
      <c r="S8" s="63" t="s">
        <v>50</v>
      </c>
      <c r="T8" s="63"/>
      <c r="U8" s="63"/>
      <c r="V8" s="63"/>
      <c r="W8" s="63"/>
      <c r="Y8" s="63" t="s">
        <v>52</v>
      </c>
      <c r="Z8" s="63"/>
      <c r="AA8" s="63"/>
      <c r="AB8" s="63"/>
      <c r="AC8" s="63"/>
      <c r="AD8" s="2"/>
      <c r="AE8" s="63" t="s">
        <v>53</v>
      </c>
      <c r="AF8" s="63"/>
      <c r="AG8" s="63"/>
      <c r="AH8" s="63"/>
      <c r="AI8" s="63"/>
      <c r="AJ8" s="2"/>
      <c r="AK8" s="63" t="s">
        <v>54</v>
      </c>
      <c r="AL8" s="63"/>
      <c r="AM8" s="63"/>
      <c r="AN8" s="2"/>
      <c r="AO8" s="63" t="s">
        <v>55</v>
      </c>
      <c r="AP8" s="63"/>
      <c r="AQ8" s="63"/>
      <c r="AR8" s="2"/>
      <c r="AS8" s="63" t="s">
        <v>49</v>
      </c>
      <c r="AT8" s="63"/>
      <c r="AU8" s="2"/>
      <c r="AV8" s="3" t="s">
        <v>50</v>
      </c>
    </row>
    <row r="9" spans="1:49" ht="21.75" customHeight="1" x14ac:dyDescent="0.25">
      <c r="A9" s="4" t="s">
        <v>56</v>
      </c>
      <c r="C9" s="4" t="s">
        <v>57</v>
      </c>
      <c r="E9" s="4" t="s">
        <v>58</v>
      </c>
      <c r="G9" s="61" t="s">
        <v>59</v>
      </c>
      <c r="H9" s="61"/>
      <c r="I9" s="61"/>
      <c r="K9" s="62">
        <v>42000</v>
      </c>
      <c r="L9" s="62"/>
      <c r="M9" s="62"/>
      <c r="O9" s="62">
        <v>2000</v>
      </c>
      <c r="P9" s="62"/>
      <c r="Q9" s="62"/>
      <c r="S9" s="61" t="s">
        <v>60</v>
      </c>
      <c r="T9" s="61"/>
      <c r="U9" s="61"/>
      <c r="V9" s="61"/>
      <c r="W9" s="61"/>
      <c r="Y9" s="61" t="s">
        <v>57</v>
      </c>
      <c r="Z9" s="61"/>
      <c r="AA9" s="61"/>
      <c r="AB9" s="61"/>
      <c r="AC9" s="61"/>
      <c r="AE9" s="61" t="s">
        <v>59</v>
      </c>
      <c r="AF9" s="61"/>
      <c r="AG9" s="61"/>
      <c r="AH9" s="61"/>
      <c r="AI9" s="61"/>
      <c r="AK9" s="61" t="s">
        <v>59</v>
      </c>
      <c r="AL9" s="61"/>
      <c r="AM9" s="61"/>
      <c r="AO9" s="62">
        <v>0</v>
      </c>
      <c r="AP9" s="62"/>
      <c r="AQ9" s="62"/>
      <c r="AS9" s="62">
        <v>0</v>
      </c>
      <c r="AT9" s="62"/>
      <c r="AV9" s="4" t="s">
        <v>59</v>
      </c>
    </row>
    <row r="10" spans="1:49" ht="21.75" customHeight="1" x14ac:dyDescent="0.25">
      <c r="A10" s="7" t="s">
        <v>61</v>
      </c>
      <c r="C10" s="7" t="s">
        <v>57</v>
      </c>
      <c r="E10" s="7" t="s">
        <v>58</v>
      </c>
      <c r="G10" s="55" t="s">
        <v>59</v>
      </c>
      <c r="H10" s="55"/>
      <c r="I10" s="55"/>
      <c r="K10" s="56">
        <v>781000</v>
      </c>
      <c r="L10" s="56"/>
      <c r="M10" s="56"/>
      <c r="O10" s="56">
        <v>2200</v>
      </c>
      <c r="P10" s="56"/>
      <c r="Q10" s="56"/>
      <c r="S10" s="55" t="s">
        <v>62</v>
      </c>
      <c r="T10" s="55"/>
      <c r="U10" s="55"/>
      <c r="V10" s="55"/>
      <c r="W10" s="55"/>
      <c r="Y10" s="55" t="s">
        <v>57</v>
      </c>
      <c r="Z10" s="55"/>
      <c r="AA10" s="55"/>
      <c r="AB10" s="55"/>
      <c r="AC10" s="55"/>
      <c r="AE10" s="55" t="s">
        <v>58</v>
      </c>
      <c r="AF10" s="55"/>
      <c r="AG10" s="55"/>
      <c r="AH10" s="55"/>
      <c r="AI10" s="55"/>
      <c r="AK10" s="55" t="s">
        <v>59</v>
      </c>
      <c r="AL10" s="55"/>
      <c r="AM10" s="55"/>
      <c r="AO10" s="56">
        <v>2585000</v>
      </c>
      <c r="AP10" s="56"/>
      <c r="AQ10" s="56"/>
      <c r="AS10" s="56">
        <v>2118</v>
      </c>
      <c r="AT10" s="56"/>
      <c r="AV10" s="7" t="s">
        <v>62</v>
      </c>
    </row>
    <row r="11" spans="1:49" ht="21.75" customHeight="1" x14ac:dyDescent="0.25">
      <c r="A11" s="7" t="s">
        <v>63</v>
      </c>
      <c r="C11" s="7" t="s">
        <v>57</v>
      </c>
      <c r="E11" s="7" t="s">
        <v>58</v>
      </c>
      <c r="G11" s="55" t="s">
        <v>59</v>
      </c>
      <c r="H11" s="55"/>
      <c r="I11" s="55"/>
      <c r="K11" s="56">
        <v>5954000</v>
      </c>
      <c r="L11" s="56"/>
      <c r="M11" s="56"/>
      <c r="O11" s="56">
        <v>2800</v>
      </c>
      <c r="P11" s="56"/>
      <c r="Q11" s="56"/>
      <c r="S11" s="55" t="s">
        <v>64</v>
      </c>
      <c r="T11" s="55"/>
      <c r="U11" s="55"/>
      <c r="V11" s="55"/>
      <c r="W11" s="55"/>
      <c r="Y11" s="55" t="s">
        <v>57</v>
      </c>
      <c r="Z11" s="55"/>
      <c r="AA11" s="55"/>
      <c r="AB11" s="55"/>
      <c r="AC11" s="55"/>
      <c r="AE11" s="55" t="s">
        <v>58</v>
      </c>
      <c r="AF11" s="55"/>
      <c r="AG11" s="55"/>
      <c r="AH11" s="55"/>
      <c r="AI11" s="55"/>
      <c r="AK11" s="55" t="s">
        <v>59</v>
      </c>
      <c r="AL11" s="55"/>
      <c r="AM11" s="55"/>
      <c r="AO11" s="56">
        <v>4000000</v>
      </c>
      <c r="AP11" s="56"/>
      <c r="AQ11" s="56"/>
      <c r="AS11" s="56">
        <v>2800</v>
      </c>
      <c r="AT11" s="56"/>
      <c r="AV11" s="7" t="s">
        <v>64</v>
      </c>
    </row>
    <row r="12" spans="1:49" ht="21.75" customHeight="1" x14ac:dyDescent="0.25">
      <c r="A12" s="7" t="s">
        <v>65</v>
      </c>
      <c r="C12" s="7" t="s">
        <v>57</v>
      </c>
      <c r="E12" s="7" t="s">
        <v>58</v>
      </c>
      <c r="G12" s="55" t="s">
        <v>59</v>
      </c>
      <c r="H12" s="55"/>
      <c r="I12" s="55"/>
      <c r="K12" s="56">
        <v>1800000</v>
      </c>
      <c r="L12" s="56"/>
      <c r="M12" s="56"/>
      <c r="O12" s="56">
        <v>800</v>
      </c>
      <c r="P12" s="56"/>
      <c r="Q12" s="56"/>
      <c r="S12" s="55" t="s">
        <v>66</v>
      </c>
      <c r="T12" s="55"/>
      <c r="U12" s="55"/>
      <c r="V12" s="55"/>
      <c r="W12" s="55"/>
      <c r="Y12" s="55" t="s">
        <v>57</v>
      </c>
      <c r="Z12" s="55"/>
      <c r="AA12" s="55"/>
      <c r="AB12" s="55"/>
      <c r="AC12" s="55"/>
      <c r="AE12" s="55" t="s">
        <v>58</v>
      </c>
      <c r="AF12" s="55"/>
      <c r="AG12" s="55"/>
      <c r="AH12" s="55"/>
      <c r="AI12" s="55"/>
      <c r="AK12" s="55" t="s">
        <v>59</v>
      </c>
      <c r="AL12" s="55"/>
      <c r="AM12" s="55"/>
      <c r="AO12" s="56">
        <v>1800000</v>
      </c>
      <c r="AP12" s="56"/>
      <c r="AQ12" s="56"/>
      <c r="AS12" s="56">
        <v>800</v>
      </c>
      <c r="AT12" s="56"/>
      <c r="AV12" s="7" t="s">
        <v>66</v>
      </c>
    </row>
    <row r="13" spans="1:49" ht="21.75" customHeight="1" x14ac:dyDescent="0.25">
      <c r="A13" s="7" t="s">
        <v>67</v>
      </c>
      <c r="C13" s="7" t="s">
        <v>57</v>
      </c>
      <c r="E13" s="7" t="s">
        <v>58</v>
      </c>
      <c r="G13" s="55" t="s">
        <v>59</v>
      </c>
      <c r="H13" s="55"/>
      <c r="I13" s="55"/>
      <c r="K13" s="56">
        <v>638000</v>
      </c>
      <c r="L13" s="56"/>
      <c r="M13" s="56"/>
      <c r="O13" s="56">
        <v>1100</v>
      </c>
      <c r="P13" s="56"/>
      <c r="Q13" s="56"/>
      <c r="S13" s="55" t="s">
        <v>68</v>
      </c>
      <c r="T13" s="55"/>
      <c r="U13" s="55"/>
      <c r="V13" s="55"/>
      <c r="W13" s="55"/>
      <c r="Y13" s="55" t="s">
        <v>57</v>
      </c>
      <c r="Z13" s="55"/>
      <c r="AA13" s="55"/>
      <c r="AB13" s="55"/>
      <c r="AC13" s="55"/>
      <c r="AE13" s="55" t="s">
        <v>59</v>
      </c>
      <c r="AF13" s="55"/>
      <c r="AG13" s="55"/>
      <c r="AH13" s="55"/>
      <c r="AI13" s="55"/>
      <c r="AK13" s="55" t="s">
        <v>59</v>
      </c>
      <c r="AL13" s="55"/>
      <c r="AM13" s="55"/>
      <c r="AO13" s="56">
        <v>0</v>
      </c>
      <c r="AP13" s="56"/>
      <c r="AQ13" s="56"/>
      <c r="AS13" s="56">
        <v>0</v>
      </c>
      <c r="AT13" s="56"/>
      <c r="AV13" s="7" t="s">
        <v>59</v>
      </c>
    </row>
    <row r="14" spans="1:49" ht="21.75" customHeight="1" x14ac:dyDescent="0.25">
      <c r="A14" s="7" t="s">
        <v>69</v>
      </c>
      <c r="C14" s="7" t="s">
        <v>57</v>
      </c>
      <c r="E14" s="7" t="s">
        <v>58</v>
      </c>
      <c r="G14" s="55" t="s">
        <v>59</v>
      </c>
      <c r="H14" s="55"/>
      <c r="I14" s="55"/>
      <c r="K14" s="56">
        <v>1500000</v>
      </c>
      <c r="L14" s="56"/>
      <c r="M14" s="56"/>
      <c r="O14" s="56">
        <v>2600</v>
      </c>
      <c r="P14" s="56"/>
      <c r="Q14" s="56"/>
      <c r="S14" s="55" t="s">
        <v>70</v>
      </c>
      <c r="T14" s="55"/>
      <c r="U14" s="55"/>
      <c r="V14" s="55"/>
      <c r="W14" s="55"/>
      <c r="Y14" s="55" t="s">
        <v>57</v>
      </c>
      <c r="Z14" s="55"/>
      <c r="AA14" s="55"/>
      <c r="AB14" s="55"/>
      <c r="AC14" s="55"/>
      <c r="AE14" s="55" t="s">
        <v>58</v>
      </c>
      <c r="AF14" s="55"/>
      <c r="AG14" s="55"/>
      <c r="AH14" s="55"/>
      <c r="AI14" s="55"/>
      <c r="AK14" s="55" t="s">
        <v>59</v>
      </c>
      <c r="AL14" s="55"/>
      <c r="AM14" s="55"/>
      <c r="AO14" s="56">
        <v>6483000</v>
      </c>
      <c r="AP14" s="56"/>
      <c r="AQ14" s="56"/>
      <c r="AS14" s="56">
        <v>2600</v>
      </c>
      <c r="AT14" s="56"/>
      <c r="AV14" s="7" t="s">
        <v>70</v>
      </c>
    </row>
    <row r="15" spans="1:49" ht="21.75" customHeight="1" x14ac:dyDescent="0.25">
      <c r="A15" s="7" t="s">
        <v>71</v>
      </c>
      <c r="C15" s="7" t="s">
        <v>57</v>
      </c>
      <c r="E15" s="7" t="s">
        <v>58</v>
      </c>
      <c r="G15" s="55" t="s">
        <v>59</v>
      </c>
      <c r="H15" s="55"/>
      <c r="I15" s="55"/>
      <c r="K15" s="56">
        <v>1000000</v>
      </c>
      <c r="L15" s="56"/>
      <c r="M15" s="56"/>
      <c r="O15" s="56">
        <v>2800</v>
      </c>
      <c r="P15" s="56"/>
      <c r="Q15" s="56"/>
      <c r="S15" s="55" t="s">
        <v>70</v>
      </c>
      <c r="T15" s="55"/>
      <c r="U15" s="55"/>
      <c r="V15" s="55"/>
      <c r="W15" s="55"/>
      <c r="Y15" s="55" t="s">
        <v>57</v>
      </c>
      <c r="Z15" s="55"/>
      <c r="AA15" s="55"/>
      <c r="AB15" s="55"/>
      <c r="AC15" s="55"/>
      <c r="AE15" s="55" t="s">
        <v>59</v>
      </c>
      <c r="AF15" s="55"/>
      <c r="AG15" s="55"/>
      <c r="AH15" s="55"/>
      <c r="AI15" s="55"/>
      <c r="AK15" s="55" t="s">
        <v>59</v>
      </c>
      <c r="AL15" s="55"/>
      <c r="AM15" s="55"/>
      <c r="AO15" s="56">
        <v>0</v>
      </c>
      <c r="AP15" s="56"/>
      <c r="AQ15" s="56"/>
      <c r="AS15" s="56">
        <v>0</v>
      </c>
      <c r="AT15" s="56"/>
      <c r="AV15" s="7" t="s">
        <v>59</v>
      </c>
    </row>
    <row r="16" spans="1:49" ht="21.75" customHeight="1" x14ac:dyDescent="0.25">
      <c r="A16" s="7" t="s">
        <v>72</v>
      </c>
      <c r="C16" s="7" t="s">
        <v>57</v>
      </c>
      <c r="E16" s="7" t="s">
        <v>58</v>
      </c>
      <c r="G16" s="55" t="s">
        <v>59</v>
      </c>
      <c r="H16" s="55"/>
      <c r="I16" s="55"/>
      <c r="K16" s="56">
        <v>173000</v>
      </c>
      <c r="L16" s="56"/>
      <c r="M16" s="56"/>
      <c r="O16" s="56">
        <v>1000</v>
      </c>
      <c r="P16" s="56"/>
      <c r="Q16" s="56"/>
      <c r="S16" s="55" t="s">
        <v>73</v>
      </c>
      <c r="T16" s="55"/>
      <c r="U16" s="55"/>
      <c r="V16" s="55"/>
      <c r="W16" s="55"/>
      <c r="Y16" s="55" t="s">
        <v>57</v>
      </c>
      <c r="Z16" s="55"/>
      <c r="AA16" s="55"/>
      <c r="AB16" s="55"/>
      <c r="AC16" s="55"/>
      <c r="AE16" s="55" t="s">
        <v>59</v>
      </c>
      <c r="AF16" s="55"/>
      <c r="AG16" s="55"/>
      <c r="AH16" s="55"/>
      <c r="AI16" s="55"/>
      <c r="AK16" s="55" t="s">
        <v>59</v>
      </c>
      <c r="AL16" s="55"/>
      <c r="AM16" s="55"/>
      <c r="AO16" s="56">
        <v>0</v>
      </c>
      <c r="AP16" s="56"/>
      <c r="AQ16" s="56"/>
      <c r="AS16" s="56">
        <v>0</v>
      </c>
      <c r="AT16" s="56"/>
      <c r="AV16" s="7" t="s">
        <v>59</v>
      </c>
    </row>
    <row r="17" spans="1:48" ht="21.75" customHeight="1" x14ac:dyDescent="0.25">
      <c r="A17" s="7" t="s">
        <v>74</v>
      </c>
      <c r="C17" s="7" t="s">
        <v>57</v>
      </c>
      <c r="E17" s="7" t="s">
        <v>58</v>
      </c>
      <c r="G17" s="55" t="s">
        <v>59</v>
      </c>
      <c r="H17" s="55"/>
      <c r="I17" s="55"/>
      <c r="K17" s="56">
        <v>5164000</v>
      </c>
      <c r="L17" s="56"/>
      <c r="M17" s="56"/>
      <c r="O17" s="56">
        <v>1000</v>
      </c>
      <c r="P17" s="56"/>
      <c r="Q17" s="56"/>
      <c r="S17" s="55" t="s">
        <v>68</v>
      </c>
      <c r="T17" s="55"/>
      <c r="U17" s="55"/>
      <c r="V17" s="55"/>
      <c r="W17" s="55"/>
      <c r="Y17" s="55" t="s">
        <v>57</v>
      </c>
      <c r="Z17" s="55"/>
      <c r="AA17" s="55"/>
      <c r="AB17" s="55"/>
      <c r="AC17" s="55"/>
      <c r="AE17" s="55" t="s">
        <v>58</v>
      </c>
      <c r="AF17" s="55"/>
      <c r="AG17" s="55"/>
      <c r="AH17" s="55"/>
      <c r="AI17" s="55"/>
      <c r="AK17" s="55" t="s">
        <v>59</v>
      </c>
      <c r="AL17" s="55"/>
      <c r="AM17" s="55"/>
      <c r="AO17" s="56">
        <v>10000000</v>
      </c>
      <c r="AP17" s="56"/>
      <c r="AQ17" s="56"/>
      <c r="AS17" s="56">
        <v>1000</v>
      </c>
      <c r="AT17" s="56"/>
      <c r="AV17" s="7" t="s">
        <v>68</v>
      </c>
    </row>
    <row r="18" spans="1:48" ht="21.75" customHeight="1" x14ac:dyDescent="0.25">
      <c r="A18" s="7" t="s">
        <v>75</v>
      </c>
      <c r="C18" s="7" t="s">
        <v>57</v>
      </c>
      <c r="E18" s="7" t="s">
        <v>58</v>
      </c>
      <c r="G18" s="55" t="s">
        <v>59</v>
      </c>
      <c r="H18" s="55"/>
      <c r="I18" s="55"/>
      <c r="K18" s="56">
        <v>3983000</v>
      </c>
      <c r="L18" s="56"/>
      <c r="M18" s="56"/>
      <c r="O18" s="56">
        <v>2400</v>
      </c>
      <c r="P18" s="56"/>
      <c r="Q18" s="56"/>
      <c r="S18" s="55" t="s">
        <v>70</v>
      </c>
      <c r="T18" s="55"/>
      <c r="U18" s="55"/>
      <c r="V18" s="55"/>
      <c r="W18" s="55"/>
      <c r="Y18" s="55" t="s">
        <v>57</v>
      </c>
      <c r="Z18" s="55"/>
      <c r="AA18" s="55"/>
      <c r="AB18" s="55"/>
      <c r="AC18" s="55"/>
      <c r="AE18" s="55" t="s">
        <v>59</v>
      </c>
      <c r="AF18" s="55"/>
      <c r="AG18" s="55"/>
      <c r="AH18" s="55"/>
      <c r="AI18" s="55"/>
      <c r="AK18" s="55" t="s">
        <v>59</v>
      </c>
      <c r="AL18" s="55"/>
      <c r="AM18" s="55"/>
      <c r="AO18" s="56">
        <v>0</v>
      </c>
      <c r="AP18" s="56"/>
      <c r="AQ18" s="56"/>
      <c r="AS18" s="56">
        <v>0</v>
      </c>
      <c r="AT18" s="56"/>
      <c r="AV18" s="7" t="s">
        <v>59</v>
      </c>
    </row>
    <row r="19" spans="1:48" ht="21.75" customHeight="1" x14ac:dyDescent="0.25">
      <c r="A19" s="7" t="s">
        <v>76</v>
      </c>
      <c r="C19" s="7" t="s">
        <v>57</v>
      </c>
      <c r="E19" s="7" t="s">
        <v>58</v>
      </c>
      <c r="G19" s="55" t="s">
        <v>59</v>
      </c>
      <c r="H19" s="55"/>
      <c r="I19" s="55"/>
      <c r="K19" s="56">
        <v>2337000</v>
      </c>
      <c r="L19" s="56"/>
      <c r="M19" s="56"/>
      <c r="O19" s="56">
        <v>3000</v>
      </c>
      <c r="P19" s="56"/>
      <c r="Q19" s="56"/>
      <c r="S19" s="55" t="s">
        <v>64</v>
      </c>
      <c r="T19" s="55"/>
      <c r="U19" s="55"/>
      <c r="V19" s="55"/>
      <c r="W19" s="55"/>
      <c r="Y19" s="55" t="s">
        <v>57</v>
      </c>
      <c r="Z19" s="55"/>
      <c r="AA19" s="55"/>
      <c r="AB19" s="55"/>
      <c r="AC19" s="55"/>
      <c r="AE19" s="55" t="s">
        <v>58</v>
      </c>
      <c r="AF19" s="55"/>
      <c r="AG19" s="55"/>
      <c r="AH19" s="55"/>
      <c r="AI19" s="55"/>
      <c r="AK19" s="55" t="s">
        <v>59</v>
      </c>
      <c r="AL19" s="55"/>
      <c r="AM19" s="55"/>
      <c r="AO19" s="56">
        <v>4286000</v>
      </c>
      <c r="AP19" s="56"/>
      <c r="AQ19" s="56"/>
      <c r="AS19" s="56">
        <v>3000</v>
      </c>
      <c r="AT19" s="56"/>
      <c r="AV19" s="7" t="s">
        <v>64</v>
      </c>
    </row>
    <row r="20" spans="1:48" ht="21.75" customHeight="1" x14ac:dyDescent="0.25"/>
    <row r="21" spans="1:48" ht="21.75" customHeight="1" x14ac:dyDescent="0.25"/>
    <row r="22" spans="1:48" ht="21.75" customHeight="1" x14ac:dyDescent="0.25"/>
    <row r="23" spans="1:48" ht="21.75" customHeight="1" x14ac:dyDescent="0.25"/>
    <row r="24" spans="1:48" ht="21.75" customHeight="1" x14ac:dyDescent="0.25"/>
    <row r="25" spans="1:48" ht="21.75" customHeight="1" x14ac:dyDescent="0.25"/>
    <row r="26" spans="1:48" ht="21.75" customHeight="1" x14ac:dyDescent="0.25"/>
    <row r="27" spans="1:48" ht="21.75" customHeight="1" x14ac:dyDescent="0.25"/>
    <row r="28" spans="1:48" ht="21.75" customHeight="1" x14ac:dyDescent="0.25"/>
    <row r="29" spans="1:48" ht="21.75" customHeight="1" x14ac:dyDescent="0.25"/>
    <row r="30" spans="1:48" ht="21.75" customHeight="1" x14ac:dyDescent="0.25"/>
    <row r="31" spans="1:48" ht="21.75" customHeight="1" x14ac:dyDescent="0.25"/>
    <row r="32" spans="1:48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21.75" customHeight="1" x14ac:dyDescent="0.25"/>
    <row r="45" ht="21.75" customHeight="1" x14ac:dyDescent="0.25"/>
    <row r="46" ht="21.75" customHeight="1" x14ac:dyDescent="0.25"/>
    <row r="47" ht="21.75" customHeight="1" x14ac:dyDescent="0.25"/>
  </sheetData>
  <mergeCells count="114">
    <mergeCell ref="A1:AW1"/>
    <mergeCell ref="A2:AW2"/>
    <mergeCell ref="A3:AW3"/>
    <mergeCell ref="A5:AW5"/>
    <mergeCell ref="C7:W7"/>
    <mergeCell ref="Y7:AV7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</mergeCells>
  <pageMargins left="0.39" right="0.39" top="0.39" bottom="0.39" header="0" footer="0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97E1F-9F26-446A-8AE9-58DB39EEE6B2}">
  <dimension ref="A1:AA8"/>
  <sheetViews>
    <sheetView rightToLeft="1" zoomScaleNormal="100" workbookViewId="0">
      <selection activeCell="A3" sqref="A1:AA3"/>
    </sheetView>
  </sheetViews>
  <sheetFormatPr defaultRowHeight="13.2" x14ac:dyDescent="0.25"/>
  <cols>
    <col min="1" max="1" width="5.109375" customWidth="1"/>
    <col min="2" max="2" width="14.33203125" customWidth="1"/>
    <col min="3" max="3" width="1.33203125" customWidth="1"/>
    <col min="4" max="4" width="2.5546875" customWidth="1"/>
    <col min="5" max="5" width="10.44140625" customWidth="1"/>
    <col min="6" max="6" width="1.33203125" customWidth="1"/>
    <col min="7" max="7" width="14.33203125" customWidth="1"/>
    <col min="8" max="8" width="1.33203125" customWidth="1"/>
    <col min="9" max="9" width="14.33203125" customWidth="1"/>
    <col min="10" max="10" width="1.33203125" customWidth="1"/>
    <col min="11" max="11" width="13" customWidth="1"/>
    <col min="12" max="12" width="1.33203125" customWidth="1"/>
    <col min="13" max="13" width="13" customWidth="1"/>
    <col min="14" max="14" width="1.33203125" customWidth="1"/>
    <col min="15" max="15" width="13" customWidth="1"/>
    <col min="16" max="16" width="1.33203125" customWidth="1"/>
    <col min="17" max="17" width="13" customWidth="1"/>
    <col min="18" max="18" width="1.33203125" customWidth="1"/>
    <col min="19" max="19" width="15.5546875" customWidth="1"/>
    <col min="20" max="20" width="1.33203125" customWidth="1"/>
    <col min="21" max="21" width="19.44140625" customWidth="1"/>
    <col min="22" max="22" width="1.33203125" customWidth="1"/>
    <col min="23" max="23" width="14.33203125" customWidth="1"/>
    <col min="24" max="24" width="1.33203125" customWidth="1"/>
    <col min="25" max="25" width="16.88671875" customWidth="1"/>
    <col min="26" max="26" width="1.33203125" customWidth="1"/>
    <col min="27" max="27" width="15.5546875" customWidth="1"/>
    <col min="28" max="28" width="0.33203125" customWidth="1"/>
  </cols>
  <sheetData>
    <row r="1" spans="1:27" ht="25.2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5.2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25.2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7" ht="14.4" customHeight="1" x14ac:dyDescent="0.25"/>
    <row r="5" spans="1:27" ht="23.4" x14ac:dyDescent="0.25">
      <c r="A5" s="21" t="s">
        <v>77</v>
      </c>
      <c r="B5" s="66" t="s">
        <v>78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spans="1:27" ht="20.399999999999999" x14ac:dyDescent="0.25">
      <c r="E6" s="68" t="s">
        <v>7</v>
      </c>
      <c r="F6" s="68"/>
      <c r="G6" s="68"/>
      <c r="H6" s="68"/>
      <c r="I6" s="68"/>
      <c r="K6" s="68" t="s">
        <v>8</v>
      </c>
      <c r="L6" s="68"/>
      <c r="M6" s="68"/>
      <c r="N6" s="68"/>
      <c r="O6" s="68"/>
      <c r="P6" s="68"/>
      <c r="Q6" s="68"/>
      <c r="S6" s="68" t="s">
        <v>9</v>
      </c>
      <c r="T6" s="68"/>
      <c r="U6" s="68"/>
      <c r="V6" s="68"/>
      <c r="W6" s="68"/>
      <c r="X6" s="68"/>
      <c r="Y6" s="68"/>
      <c r="Z6" s="68"/>
      <c r="AA6" s="68"/>
    </row>
    <row r="7" spans="1:27" ht="20.399999999999999" x14ac:dyDescent="0.25">
      <c r="E7" s="2"/>
      <c r="F7" s="2"/>
      <c r="G7" s="2"/>
      <c r="H7" s="2"/>
      <c r="I7" s="2"/>
      <c r="K7" s="63" t="s">
        <v>79</v>
      </c>
      <c r="L7" s="63"/>
      <c r="M7" s="63"/>
      <c r="N7" s="2"/>
      <c r="O7" s="63" t="s">
        <v>80</v>
      </c>
      <c r="P7" s="63"/>
      <c r="Q7" s="63"/>
      <c r="S7" s="2"/>
      <c r="T7" s="2"/>
      <c r="U7" s="2"/>
      <c r="V7" s="2"/>
      <c r="W7" s="2"/>
      <c r="X7" s="2"/>
      <c r="Y7" s="2"/>
      <c r="Z7" s="2"/>
      <c r="AA7" s="2"/>
    </row>
    <row r="8" spans="1:27" ht="20.399999999999999" x14ac:dyDescent="0.25">
      <c r="A8" s="68" t="s">
        <v>81</v>
      </c>
      <c r="B8" s="68"/>
      <c r="D8" s="68" t="s">
        <v>82</v>
      </c>
      <c r="E8" s="68"/>
      <c r="G8" s="32" t="s">
        <v>14</v>
      </c>
      <c r="I8" s="32" t="s">
        <v>15</v>
      </c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32" t="s">
        <v>13</v>
      </c>
      <c r="U8" s="32" t="s">
        <v>83</v>
      </c>
      <c r="W8" s="32" t="s">
        <v>14</v>
      </c>
      <c r="Y8" s="32" t="s">
        <v>15</v>
      </c>
      <c r="AA8" s="3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7" right="0.7" top="0.75" bottom="0.75" header="0.3" footer="0.3"/>
  <pageSetup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2589-676E-41FD-A33B-4B187C1CA57E}">
  <dimension ref="A1:M8"/>
  <sheetViews>
    <sheetView rightToLeft="1" zoomScaleNormal="100" workbookViewId="0">
      <selection activeCell="A3" sqref="A1:M3"/>
    </sheetView>
  </sheetViews>
  <sheetFormatPr defaultRowHeight="13.2" x14ac:dyDescent="0.25"/>
  <cols>
    <col min="1" max="1" width="29.88671875" customWidth="1"/>
    <col min="2" max="2" width="1.33203125" customWidth="1"/>
    <col min="3" max="3" width="15.5546875" customWidth="1"/>
    <col min="4" max="4" width="1.33203125" customWidth="1"/>
    <col min="5" max="5" width="15.5546875" customWidth="1"/>
    <col min="6" max="6" width="1.33203125" customWidth="1"/>
    <col min="7" max="7" width="13" customWidth="1"/>
    <col min="8" max="8" width="1.33203125" customWidth="1"/>
    <col min="9" max="9" width="13" customWidth="1"/>
    <col min="10" max="10" width="1.33203125" customWidth="1"/>
    <col min="11" max="11" width="23.44140625" customWidth="1"/>
    <col min="12" max="12" width="1.33203125" customWidth="1"/>
    <col min="13" max="13" width="33.6640625" customWidth="1"/>
    <col min="14" max="14" width="0.33203125" customWidth="1"/>
  </cols>
  <sheetData>
    <row r="1" spans="1:13" ht="25.2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5.2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5.2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23.4" x14ac:dyDescent="0.25">
      <c r="A4" s="66" t="s">
        <v>85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ht="23.4" x14ac:dyDescent="0.25">
      <c r="A5" s="66" t="s">
        <v>86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ht="14.4" customHeight="1" x14ac:dyDescent="0.25"/>
    <row r="7" spans="1:13" ht="20.399999999999999" x14ac:dyDescent="0.25">
      <c r="C7" s="68" t="s">
        <v>9</v>
      </c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3" ht="20.399999999999999" x14ac:dyDescent="0.25">
      <c r="A8" s="32" t="s">
        <v>87</v>
      </c>
      <c r="C8" s="3" t="s">
        <v>13</v>
      </c>
      <c r="D8" s="2"/>
      <c r="E8" s="3" t="s">
        <v>88</v>
      </c>
      <c r="F8" s="2"/>
      <c r="G8" s="3" t="s">
        <v>89</v>
      </c>
      <c r="H8" s="2"/>
      <c r="I8" s="3" t="s">
        <v>90</v>
      </c>
      <c r="J8" s="2"/>
      <c r="K8" s="3" t="s">
        <v>91</v>
      </c>
      <c r="L8" s="2"/>
      <c r="M8" s="3" t="s">
        <v>92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7" right="0.7" top="0.75" bottom="0.75" header="0.3" footer="0.3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A3" sqref="A1:L3"/>
    </sheetView>
  </sheetViews>
  <sheetFormatPr defaultRowHeight="13.2" x14ac:dyDescent="0.25"/>
  <cols>
    <col min="1" max="1" width="5.109375" customWidth="1"/>
    <col min="2" max="2" width="54" customWidth="1"/>
    <col min="3" max="3" width="1.33203125" customWidth="1"/>
    <col min="4" max="4" width="16.109375" bestFit="1" customWidth="1"/>
    <col min="5" max="5" width="1.33203125" customWidth="1"/>
    <col min="6" max="6" width="16" bestFit="1" customWidth="1"/>
    <col min="7" max="7" width="1.33203125" customWidth="1"/>
    <col min="8" max="8" width="16.109375" bestFit="1" customWidth="1"/>
    <col min="9" max="9" width="1.33203125" customWidth="1"/>
    <col min="10" max="10" width="16.109375" bestFit="1" customWidth="1"/>
    <col min="11" max="11" width="1.33203125" customWidth="1"/>
    <col min="12" max="12" width="19.44140625" customWidth="1"/>
    <col min="13" max="13" width="0.33203125" customWidth="1"/>
  </cols>
  <sheetData>
    <row r="1" spans="1:12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1.75" customHeigh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4.4" customHeight="1" x14ac:dyDescent="0.25"/>
    <row r="5" spans="1:12" ht="14.4" customHeight="1" x14ac:dyDescent="0.25">
      <c r="A5" s="21" t="s">
        <v>93</v>
      </c>
      <c r="B5" s="66" t="s">
        <v>94</v>
      </c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 ht="14.4" customHeight="1" x14ac:dyDescent="0.25">
      <c r="D6" s="1" t="s">
        <v>7</v>
      </c>
      <c r="F6" s="60" t="s">
        <v>8</v>
      </c>
      <c r="G6" s="60"/>
      <c r="H6" s="60"/>
      <c r="J6" s="1" t="s">
        <v>9</v>
      </c>
    </row>
    <row r="7" spans="1:12" ht="14.4" customHeight="1" x14ac:dyDescent="0.25">
      <c r="D7" s="2"/>
      <c r="F7" s="2"/>
      <c r="G7" s="2"/>
      <c r="H7" s="2"/>
      <c r="J7" s="2"/>
    </row>
    <row r="8" spans="1:12" ht="14.4" customHeight="1" x14ac:dyDescent="0.25">
      <c r="A8" s="60" t="s">
        <v>95</v>
      </c>
      <c r="B8" s="60"/>
      <c r="D8" s="1" t="s">
        <v>96</v>
      </c>
      <c r="F8" s="1" t="s">
        <v>97</v>
      </c>
      <c r="H8" s="1" t="s">
        <v>98</v>
      </c>
      <c r="J8" s="1" t="s">
        <v>96</v>
      </c>
      <c r="L8" s="1" t="s">
        <v>18</v>
      </c>
    </row>
    <row r="9" spans="1:12" ht="21.75" customHeight="1" x14ac:dyDescent="0.25">
      <c r="A9" s="61" t="s">
        <v>99</v>
      </c>
      <c r="B9" s="61"/>
      <c r="D9" s="36">
        <v>100000</v>
      </c>
      <c r="E9" s="37"/>
      <c r="F9" s="36">
        <v>9554794520</v>
      </c>
      <c r="G9" s="37"/>
      <c r="H9" s="36">
        <v>3971765616</v>
      </c>
      <c r="I9" s="37"/>
      <c r="J9" s="36">
        <v>5583128904</v>
      </c>
      <c r="K9" s="37"/>
      <c r="L9" s="38" t="s">
        <v>100</v>
      </c>
    </row>
    <row r="10" spans="1:12" ht="21.75" customHeight="1" x14ac:dyDescent="0.25">
      <c r="A10" s="55" t="s">
        <v>101</v>
      </c>
      <c r="B10" s="55"/>
      <c r="D10" s="39">
        <v>60930519827</v>
      </c>
      <c r="E10" s="37"/>
      <c r="F10" s="39">
        <v>138260817017</v>
      </c>
      <c r="G10" s="37"/>
      <c r="H10" s="39">
        <v>198657764211</v>
      </c>
      <c r="I10" s="37"/>
      <c r="J10" s="39">
        <v>533572633</v>
      </c>
      <c r="K10" s="37"/>
      <c r="L10" s="40" t="s">
        <v>102</v>
      </c>
    </row>
    <row r="11" spans="1:12" ht="21.75" customHeight="1" x14ac:dyDescent="0.25">
      <c r="A11" s="55" t="s">
        <v>103</v>
      </c>
      <c r="B11" s="55"/>
      <c r="D11" s="39">
        <v>300000000000</v>
      </c>
      <c r="E11" s="37"/>
      <c r="F11" s="39">
        <v>7389041096</v>
      </c>
      <c r="G11" s="37"/>
      <c r="H11" s="39">
        <v>7389041096</v>
      </c>
      <c r="I11" s="37"/>
      <c r="J11" s="39">
        <v>300000000000</v>
      </c>
      <c r="K11" s="37"/>
      <c r="L11" s="40" t="s">
        <v>104</v>
      </c>
    </row>
    <row r="12" spans="1:12" ht="21.75" customHeight="1" x14ac:dyDescent="0.25">
      <c r="A12" s="57" t="s">
        <v>105</v>
      </c>
      <c r="B12" s="57"/>
      <c r="D12" s="41">
        <v>200000000000</v>
      </c>
      <c r="E12" s="37"/>
      <c r="F12" s="41">
        <v>3821917808</v>
      </c>
      <c r="G12" s="37"/>
      <c r="H12" s="41">
        <v>3821917808</v>
      </c>
      <c r="I12" s="37"/>
      <c r="J12" s="41">
        <v>200000000000</v>
      </c>
      <c r="K12" s="37"/>
      <c r="L12" s="42" t="s">
        <v>106</v>
      </c>
    </row>
    <row r="13" spans="1:12" ht="21.75" customHeight="1" x14ac:dyDescent="0.25">
      <c r="A13" s="59" t="s">
        <v>47</v>
      </c>
      <c r="B13" s="59"/>
      <c r="D13" s="43">
        <v>560930619827</v>
      </c>
      <c r="E13" s="37"/>
      <c r="F13" s="43">
        <v>159026570441</v>
      </c>
      <c r="G13" s="37"/>
      <c r="H13" s="43">
        <v>213840488731</v>
      </c>
      <c r="I13" s="37"/>
      <c r="J13" s="43">
        <v>506116701537</v>
      </c>
      <c r="K13" s="37"/>
      <c r="L13" s="44" t="s">
        <v>205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7"/>
  <sheetViews>
    <sheetView rightToLeft="1" zoomScaleNormal="100" workbookViewId="0">
      <selection activeCell="A3" sqref="A1:W3"/>
    </sheetView>
  </sheetViews>
  <sheetFormatPr defaultRowHeight="13.2" x14ac:dyDescent="0.25"/>
  <cols>
    <col min="1" max="1" width="5.109375" customWidth="1"/>
    <col min="2" max="2" width="19.88671875" customWidth="1"/>
    <col min="3" max="3" width="1.33203125" customWidth="1"/>
    <col min="4" max="4" width="14.6640625" bestFit="1" customWidth="1"/>
    <col min="5" max="5" width="1.33203125" customWidth="1"/>
    <col min="6" max="6" width="16" bestFit="1" customWidth="1"/>
    <col min="7" max="7" width="1.33203125" customWidth="1"/>
    <col min="8" max="8" width="15.88671875" bestFit="1" customWidth="1"/>
    <col min="9" max="9" width="1.33203125" customWidth="1"/>
    <col min="10" max="10" width="15.88671875" bestFit="1" customWidth="1"/>
    <col min="11" max="11" width="1.33203125" customWidth="1"/>
    <col min="12" max="12" width="15.5546875" customWidth="1"/>
    <col min="13" max="13" width="1.33203125" customWidth="1"/>
    <col min="14" max="14" width="14.6640625" bestFit="1" customWidth="1"/>
    <col min="15" max="16" width="1.33203125" customWidth="1"/>
    <col min="17" max="17" width="17.33203125" bestFit="1" customWidth="1"/>
    <col min="18" max="18" width="1.33203125" customWidth="1"/>
    <col min="19" max="19" width="18.6640625" bestFit="1" customWidth="1"/>
    <col min="20" max="20" width="1.33203125" customWidth="1"/>
    <col min="21" max="21" width="20" bestFit="1" customWidth="1"/>
    <col min="22" max="22" width="1.33203125" customWidth="1"/>
    <col min="23" max="23" width="15.5546875" customWidth="1"/>
    <col min="24" max="24" width="0.33203125" customWidth="1"/>
  </cols>
  <sheetData>
    <row r="1" spans="1:23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3" ht="14.4" customHeight="1" x14ac:dyDescent="0.25"/>
    <row r="5" spans="1:23" ht="14.4" customHeight="1" x14ac:dyDescent="0.25">
      <c r="A5" s="21" t="s">
        <v>124</v>
      </c>
      <c r="B5" s="66" t="s">
        <v>125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ht="14.4" customHeight="1" x14ac:dyDescent="0.25">
      <c r="D6" s="60" t="s">
        <v>126</v>
      </c>
      <c r="E6" s="60"/>
      <c r="F6" s="60"/>
      <c r="G6" s="60"/>
      <c r="H6" s="60"/>
      <c r="I6" s="60"/>
      <c r="J6" s="60"/>
      <c r="K6" s="60"/>
      <c r="L6" s="60"/>
      <c r="N6" s="60" t="s">
        <v>127</v>
      </c>
      <c r="O6" s="60"/>
      <c r="P6" s="60"/>
      <c r="Q6" s="60"/>
      <c r="R6" s="60"/>
      <c r="S6" s="60"/>
      <c r="T6" s="60"/>
      <c r="U6" s="60"/>
      <c r="V6" s="60"/>
      <c r="W6" s="60"/>
    </row>
    <row r="7" spans="1:23" ht="14.4" customHeight="1" x14ac:dyDescent="0.25">
      <c r="D7" s="2"/>
      <c r="E7" s="2"/>
      <c r="F7" s="2"/>
      <c r="G7" s="2"/>
      <c r="H7" s="2"/>
      <c r="I7" s="2"/>
      <c r="J7" s="63" t="s">
        <v>47</v>
      </c>
      <c r="K7" s="63"/>
      <c r="L7" s="63"/>
      <c r="N7" s="2"/>
      <c r="O7" s="2"/>
      <c r="P7" s="2"/>
      <c r="Q7" s="2"/>
      <c r="R7" s="2"/>
      <c r="S7" s="2"/>
      <c r="T7" s="2"/>
      <c r="U7" s="63" t="s">
        <v>47</v>
      </c>
      <c r="V7" s="63"/>
      <c r="W7" s="63"/>
    </row>
    <row r="8" spans="1:23" ht="14.4" customHeight="1" x14ac:dyDescent="0.25">
      <c r="A8" s="60" t="s">
        <v>128</v>
      </c>
      <c r="B8" s="60"/>
      <c r="D8" s="1" t="s">
        <v>129</v>
      </c>
      <c r="F8" s="1" t="s">
        <v>130</v>
      </c>
      <c r="H8" s="1" t="s">
        <v>131</v>
      </c>
      <c r="J8" s="3" t="s">
        <v>96</v>
      </c>
      <c r="K8" s="2"/>
      <c r="L8" s="3" t="s">
        <v>112</v>
      </c>
      <c r="N8" s="1" t="s">
        <v>129</v>
      </c>
      <c r="P8" s="60" t="s">
        <v>130</v>
      </c>
      <c r="Q8" s="60"/>
      <c r="S8" s="1" t="s">
        <v>131</v>
      </c>
      <c r="U8" s="3" t="s">
        <v>96</v>
      </c>
      <c r="V8" s="2"/>
      <c r="W8" s="34" t="s">
        <v>112</v>
      </c>
    </row>
    <row r="9" spans="1:23" ht="21.75" customHeight="1" x14ac:dyDescent="0.25">
      <c r="A9" s="61" t="s">
        <v>20</v>
      </c>
      <c r="B9" s="61"/>
      <c r="D9" s="5">
        <v>79729267</v>
      </c>
      <c r="F9" s="29">
        <v>137373250</v>
      </c>
      <c r="H9" s="29">
        <v>-432600889</v>
      </c>
      <c r="J9" s="29">
        <v>-215498372</v>
      </c>
      <c r="L9" s="6">
        <f>J9/-7395485601*100</f>
        <v>2.9139178091410365</v>
      </c>
      <c r="N9" s="5">
        <v>79729267</v>
      </c>
      <c r="P9" s="74">
        <v>-337380499</v>
      </c>
      <c r="Q9" s="74"/>
      <c r="S9" s="29">
        <v>-432600889</v>
      </c>
      <c r="U9" s="29">
        <v>-690252121</v>
      </c>
      <c r="W9" s="35">
        <f>U9/-42840815530*100</f>
        <v>1.6112021035562207</v>
      </c>
    </row>
    <row r="10" spans="1:23" ht="21.75" customHeight="1" x14ac:dyDescent="0.25">
      <c r="A10" s="55" t="s">
        <v>43</v>
      </c>
      <c r="B10" s="55"/>
      <c r="D10" s="8">
        <v>0</v>
      </c>
      <c r="F10" s="28">
        <v>-156289172</v>
      </c>
      <c r="H10" s="28">
        <v>-116977961</v>
      </c>
      <c r="J10" s="28">
        <v>-273267133</v>
      </c>
      <c r="L10" s="6">
        <f t="shared" ref="L10:L36" si="0">J10/-7395485601*100</f>
        <v>3.6950532763264312</v>
      </c>
      <c r="N10" s="8">
        <v>0</v>
      </c>
      <c r="P10" s="71">
        <v>-810191451</v>
      </c>
      <c r="Q10" s="71"/>
      <c r="S10" s="28">
        <v>-116977961</v>
      </c>
      <c r="U10" s="28">
        <v>-927169412</v>
      </c>
      <c r="W10" s="9">
        <f t="shared" ref="W10:W36" si="1">U10/-42840815530*100</f>
        <v>2.1642197995757901</v>
      </c>
    </row>
    <row r="11" spans="1:23" ht="21.75" customHeight="1" x14ac:dyDescent="0.25">
      <c r="A11" s="55" t="s">
        <v>42</v>
      </c>
      <c r="B11" s="55"/>
      <c r="D11" s="8">
        <v>0</v>
      </c>
      <c r="F11" s="28">
        <v>5359720320</v>
      </c>
      <c r="H11" s="28">
        <v>-6079177422</v>
      </c>
      <c r="J11" s="28">
        <v>-719457102</v>
      </c>
      <c r="L11" s="6">
        <f t="shared" si="0"/>
        <v>9.7283280749369148</v>
      </c>
      <c r="N11" s="8">
        <v>0</v>
      </c>
      <c r="P11" s="71">
        <v>-45763958</v>
      </c>
      <c r="Q11" s="71"/>
      <c r="S11" s="28">
        <v>-6079177422</v>
      </c>
      <c r="U11" s="28">
        <v>-6124941380</v>
      </c>
      <c r="W11" s="9">
        <f t="shared" si="1"/>
        <v>14.296976619669874</v>
      </c>
    </row>
    <row r="12" spans="1:23" ht="21.75" customHeight="1" x14ac:dyDescent="0.25">
      <c r="A12" s="55" t="s">
        <v>26</v>
      </c>
      <c r="B12" s="55"/>
      <c r="D12" s="8">
        <v>0</v>
      </c>
      <c r="F12" s="28">
        <v>0</v>
      </c>
      <c r="H12" s="28">
        <v>-1608570544</v>
      </c>
      <c r="J12" s="28">
        <v>-1608570544</v>
      </c>
      <c r="L12" s="6">
        <f t="shared" si="0"/>
        <v>21.750708888980771</v>
      </c>
      <c r="N12" s="8">
        <v>0</v>
      </c>
      <c r="P12" s="71">
        <v>0</v>
      </c>
      <c r="Q12" s="71"/>
      <c r="S12" s="28">
        <v>-1608570544</v>
      </c>
      <c r="U12" s="28">
        <v>-1608570544</v>
      </c>
      <c r="W12" s="9">
        <f t="shared" si="1"/>
        <v>3.7547617245371332</v>
      </c>
    </row>
    <row r="13" spans="1:23" ht="21.75" customHeight="1" x14ac:dyDescent="0.25">
      <c r="A13" s="55" t="s">
        <v>39</v>
      </c>
      <c r="B13" s="55"/>
      <c r="D13" s="8">
        <v>182226280</v>
      </c>
      <c r="F13" s="28">
        <v>383671159</v>
      </c>
      <c r="H13" s="28">
        <v>-102873585</v>
      </c>
      <c r="J13" s="28">
        <v>463023854</v>
      </c>
      <c r="L13" s="6">
        <f t="shared" si="0"/>
        <v>-6.2608985938312296</v>
      </c>
      <c r="N13" s="8">
        <v>182226280</v>
      </c>
      <c r="P13" s="71">
        <v>-575586983</v>
      </c>
      <c r="Q13" s="71"/>
      <c r="S13" s="28">
        <v>-102873585</v>
      </c>
      <c r="U13" s="28">
        <v>-496234288</v>
      </c>
      <c r="W13" s="9">
        <f t="shared" si="1"/>
        <v>1.1583212921157013</v>
      </c>
    </row>
    <row r="14" spans="1:23" ht="21.75" customHeight="1" x14ac:dyDescent="0.25">
      <c r="A14" s="55" t="s">
        <v>36</v>
      </c>
      <c r="B14" s="55"/>
      <c r="D14" s="8">
        <v>0</v>
      </c>
      <c r="F14" s="28">
        <v>91678811</v>
      </c>
      <c r="H14" s="28">
        <v>-971707259</v>
      </c>
      <c r="J14" s="28">
        <v>-880028448</v>
      </c>
      <c r="L14" s="6">
        <f t="shared" si="0"/>
        <v>11.899535682700872</v>
      </c>
      <c r="N14" s="8">
        <v>0</v>
      </c>
      <c r="P14" s="71">
        <v>-4254151213</v>
      </c>
      <c r="Q14" s="71"/>
      <c r="S14" s="28">
        <v>-971707259</v>
      </c>
      <c r="U14" s="28">
        <v>-5225858472</v>
      </c>
      <c r="W14" s="9">
        <f t="shared" si="1"/>
        <v>12.198316972608762</v>
      </c>
    </row>
    <row r="15" spans="1:23" ht="21.75" customHeight="1" x14ac:dyDescent="0.25">
      <c r="A15" s="55" t="s">
        <v>29</v>
      </c>
      <c r="B15" s="55"/>
      <c r="D15" s="8">
        <v>3454997943</v>
      </c>
      <c r="F15" s="28">
        <v>-3933051619</v>
      </c>
      <c r="H15" s="28">
        <v>0</v>
      </c>
      <c r="J15" s="28">
        <v>-478053676</v>
      </c>
      <c r="L15" s="6">
        <f t="shared" si="0"/>
        <v>6.4641282775989541</v>
      </c>
      <c r="N15" s="8">
        <v>3454997943</v>
      </c>
      <c r="P15" s="71">
        <v>-6219322398</v>
      </c>
      <c r="Q15" s="71"/>
      <c r="S15" s="28">
        <v>0</v>
      </c>
      <c r="U15" s="28">
        <v>-2764324455</v>
      </c>
      <c r="W15" s="9">
        <f t="shared" si="1"/>
        <v>6.4525486286885352</v>
      </c>
    </row>
    <row r="16" spans="1:23" ht="21.75" customHeight="1" x14ac:dyDescent="0.25">
      <c r="A16" s="55" t="s">
        <v>24</v>
      </c>
      <c r="B16" s="55"/>
      <c r="D16" s="8">
        <v>184287300</v>
      </c>
      <c r="F16" s="28">
        <v>-39937179</v>
      </c>
      <c r="H16" s="28">
        <v>0</v>
      </c>
      <c r="J16" s="28">
        <v>144350121</v>
      </c>
      <c r="L16" s="6">
        <f t="shared" si="0"/>
        <v>-1.9518680555673222</v>
      </c>
      <c r="N16" s="8">
        <v>184287300</v>
      </c>
      <c r="P16" s="71">
        <v>-173010075</v>
      </c>
      <c r="Q16" s="71"/>
      <c r="S16" s="28">
        <v>0</v>
      </c>
      <c r="U16" s="28">
        <v>11277225</v>
      </c>
      <c r="W16" s="9">
        <f t="shared" si="1"/>
        <v>-2.6323553509626663E-2</v>
      </c>
    </row>
    <row r="17" spans="1:23" ht="21.75" customHeight="1" x14ac:dyDescent="0.25">
      <c r="A17" s="55" t="s">
        <v>34</v>
      </c>
      <c r="B17" s="55"/>
      <c r="D17" s="8">
        <v>40577789</v>
      </c>
      <c r="F17" s="28">
        <v>-54853417</v>
      </c>
      <c r="H17" s="28">
        <v>0</v>
      </c>
      <c r="J17" s="28">
        <v>-14275628</v>
      </c>
      <c r="L17" s="6">
        <f t="shared" si="0"/>
        <v>0.19303165160743041</v>
      </c>
      <c r="N17" s="8">
        <v>40577789</v>
      </c>
      <c r="P17" s="71">
        <v>-112872444</v>
      </c>
      <c r="Q17" s="71"/>
      <c r="S17" s="28">
        <v>0</v>
      </c>
      <c r="U17" s="28">
        <v>-72294655</v>
      </c>
      <c r="W17" s="9">
        <f t="shared" si="1"/>
        <v>0.1687518178765165</v>
      </c>
    </row>
    <row r="18" spans="1:23" ht="21.75" customHeight="1" x14ac:dyDescent="0.25">
      <c r="A18" s="55" t="s">
        <v>19</v>
      </c>
      <c r="B18" s="55"/>
      <c r="D18" s="8">
        <v>1263231008</v>
      </c>
      <c r="F18" s="28">
        <v>-1528400274</v>
      </c>
      <c r="H18" s="28">
        <v>0</v>
      </c>
      <c r="J18" s="28">
        <v>-265169266</v>
      </c>
      <c r="L18" s="6">
        <f t="shared" si="0"/>
        <v>3.5855558418522846</v>
      </c>
      <c r="N18" s="8">
        <v>1263231008</v>
      </c>
      <c r="P18" s="71">
        <v>-2359902198</v>
      </c>
      <c r="Q18" s="71"/>
      <c r="S18" s="28">
        <v>0</v>
      </c>
      <c r="U18" s="28">
        <v>-1096671190</v>
      </c>
      <c r="W18" s="9">
        <f t="shared" si="1"/>
        <v>2.5598746812652005</v>
      </c>
    </row>
    <row r="19" spans="1:23" ht="21.75" customHeight="1" x14ac:dyDescent="0.25">
      <c r="A19" s="55" t="s">
        <v>45</v>
      </c>
      <c r="B19" s="55"/>
      <c r="D19" s="8">
        <v>0</v>
      </c>
      <c r="F19" s="28">
        <v>-354786047</v>
      </c>
      <c r="H19" s="28">
        <v>0</v>
      </c>
      <c r="J19" s="28">
        <v>-354786047</v>
      </c>
      <c r="L19" s="6">
        <f t="shared" si="0"/>
        <v>4.7973326721375358</v>
      </c>
      <c r="N19" s="8">
        <v>0</v>
      </c>
      <c r="P19" s="71">
        <v>-354786047</v>
      </c>
      <c r="Q19" s="71"/>
      <c r="S19" s="28">
        <v>0</v>
      </c>
      <c r="U19" s="28">
        <v>-354786047</v>
      </c>
      <c r="W19" s="9">
        <f t="shared" si="1"/>
        <v>0.82814961062437098</v>
      </c>
    </row>
    <row r="20" spans="1:23" ht="21.75" customHeight="1" x14ac:dyDescent="0.25">
      <c r="A20" s="55" t="s">
        <v>22</v>
      </c>
      <c r="B20" s="55"/>
      <c r="D20" s="8">
        <v>0</v>
      </c>
      <c r="F20" s="28">
        <v>50158549</v>
      </c>
      <c r="H20" s="28">
        <v>0</v>
      </c>
      <c r="J20" s="28">
        <v>50158549</v>
      </c>
      <c r="L20" s="6">
        <f t="shared" si="0"/>
        <v>-0.67823198781183047</v>
      </c>
      <c r="N20" s="8">
        <v>0</v>
      </c>
      <c r="P20" s="71">
        <v>-318909561</v>
      </c>
      <c r="Q20" s="71"/>
      <c r="S20" s="28">
        <v>0</v>
      </c>
      <c r="U20" s="28">
        <v>-318909561</v>
      </c>
      <c r="W20" s="9">
        <f t="shared" si="1"/>
        <v>0.74440590603761547</v>
      </c>
    </row>
    <row r="21" spans="1:23" ht="21.75" customHeight="1" x14ac:dyDescent="0.25">
      <c r="A21" s="55" t="s">
        <v>40</v>
      </c>
      <c r="B21" s="55"/>
      <c r="D21" s="8">
        <v>0</v>
      </c>
      <c r="F21" s="28">
        <v>-792983128</v>
      </c>
      <c r="H21" s="28">
        <v>0</v>
      </c>
      <c r="J21" s="28">
        <v>-792983128</v>
      </c>
      <c r="L21" s="6">
        <f t="shared" si="0"/>
        <v>10.72252953738122</v>
      </c>
      <c r="N21" s="8">
        <v>0</v>
      </c>
      <c r="P21" s="71">
        <v>-3026134060</v>
      </c>
      <c r="Q21" s="71"/>
      <c r="S21" s="28">
        <v>0</v>
      </c>
      <c r="U21" s="28">
        <v>-3026134060</v>
      </c>
      <c r="W21" s="9">
        <f t="shared" si="1"/>
        <v>7.0636705267221132</v>
      </c>
    </row>
    <row r="22" spans="1:23" ht="21.75" customHeight="1" x14ac:dyDescent="0.25">
      <c r="A22" s="55" t="s">
        <v>44</v>
      </c>
      <c r="B22" s="55"/>
      <c r="D22" s="8">
        <v>0</v>
      </c>
      <c r="F22" s="28">
        <v>-753861774</v>
      </c>
      <c r="H22" s="28">
        <v>0</v>
      </c>
      <c r="J22" s="28">
        <v>-753861774</v>
      </c>
      <c r="L22" s="6">
        <f t="shared" si="0"/>
        <v>10.193539879221246</v>
      </c>
      <c r="N22" s="8">
        <v>0</v>
      </c>
      <c r="P22" s="71">
        <v>-3622714716</v>
      </c>
      <c r="Q22" s="71"/>
      <c r="S22" s="28">
        <v>0</v>
      </c>
      <c r="U22" s="28">
        <v>-3622714716</v>
      </c>
      <c r="W22" s="9">
        <f t="shared" si="1"/>
        <v>8.4562225792903796</v>
      </c>
    </row>
    <row r="23" spans="1:23" ht="21.75" customHeight="1" x14ac:dyDescent="0.25">
      <c r="A23" s="55" t="s">
        <v>23</v>
      </c>
      <c r="B23" s="55"/>
      <c r="D23" s="8">
        <v>0</v>
      </c>
      <c r="F23" s="28">
        <v>-168193260</v>
      </c>
      <c r="H23" s="28">
        <v>0</v>
      </c>
      <c r="J23" s="28">
        <v>-168193260</v>
      </c>
      <c r="L23" s="6">
        <f t="shared" si="0"/>
        <v>2.2742693188025043</v>
      </c>
      <c r="N23" s="8">
        <v>0</v>
      </c>
      <c r="P23" s="71">
        <v>-379444385</v>
      </c>
      <c r="Q23" s="71"/>
      <c r="S23" s="28">
        <v>0</v>
      </c>
      <c r="U23" s="28">
        <v>-379444385</v>
      </c>
      <c r="W23" s="9">
        <f t="shared" si="1"/>
        <v>0.88570766057029826</v>
      </c>
    </row>
    <row r="24" spans="1:23" ht="21.75" customHeight="1" x14ac:dyDescent="0.25">
      <c r="A24" s="55" t="s">
        <v>37</v>
      </c>
      <c r="B24" s="55"/>
      <c r="D24" s="8">
        <v>0</v>
      </c>
      <c r="F24" s="28">
        <v>1508860821</v>
      </c>
      <c r="H24" s="28">
        <v>0</v>
      </c>
      <c r="J24" s="28">
        <v>1508860821</v>
      </c>
      <c r="L24" s="6">
        <f t="shared" si="0"/>
        <v>-20.402457693866317</v>
      </c>
      <c r="N24" s="8">
        <v>0</v>
      </c>
      <c r="P24" s="71">
        <v>-2393204697</v>
      </c>
      <c r="Q24" s="71"/>
      <c r="S24" s="28">
        <v>0</v>
      </c>
      <c r="U24" s="28">
        <v>-2393204697</v>
      </c>
      <c r="W24" s="9">
        <f t="shared" si="1"/>
        <v>5.5862725006346299</v>
      </c>
    </row>
    <row r="25" spans="1:23" ht="21.75" customHeight="1" x14ac:dyDescent="0.25">
      <c r="A25" s="55" t="s">
        <v>41</v>
      </c>
      <c r="B25" s="55"/>
      <c r="D25" s="8">
        <v>0</v>
      </c>
      <c r="F25" s="28">
        <v>-750222318</v>
      </c>
      <c r="H25" s="28">
        <v>0</v>
      </c>
      <c r="J25" s="28">
        <v>-750222318</v>
      </c>
      <c r="L25" s="6">
        <f t="shared" si="0"/>
        <v>10.144328019495525</v>
      </c>
      <c r="N25" s="8">
        <v>0</v>
      </c>
      <c r="P25" s="71">
        <v>-2056312030</v>
      </c>
      <c r="Q25" s="71"/>
      <c r="S25" s="28">
        <v>0</v>
      </c>
      <c r="U25" s="28">
        <v>-2056312030</v>
      </c>
      <c r="W25" s="9">
        <f t="shared" si="1"/>
        <v>4.799890022074937</v>
      </c>
    </row>
    <row r="26" spans="1:23" ht="21.75" customHeight="1" x14ac:dyDescent="0.25">
      <c r="A26" s="55" t="s">
        <v>25</v>
      </c>
      <c r="B26" s="55"/>
      <c r="D26" s="8">
        <v>0</v>
      </c>
      <c r="F26" s="28">
        <v>72326633</v>
      </c>
      <c r="H26" s="28">
        <v>0</v>
      </c>
      <c r="J26" s="28">
        <v>72326633</v>
      </c>
      <c r="L26" s="6">
        <f t="shared" si="0"/>
        <v>-0.9779835551328796</v>
      </c>
      <c r="N26" s="8">
        <v>0</v>
      </c>
      <c r="P26" s="71">
        <v>-81105414</v>
      </c>
      <c r="Q26" s="71"/>
      <c r="S26" s="28">
        <v>0</v>
      </c>
      <c r="U26" s="28">
        <v>-81105414</v>
      </c>
      <c r="W26" s="9">
        <f t="shared" si="1"/>
        <v>0.18931809069601996</v>
      </c>
    </row>
    <row r="27" spans="1:23" ht="21.75" customHeight="1" x14ac:dyDescent="0.25">
      <c r="A27" s="55" t="s">
        <v>27</v>
      </c>
      <c r="B27" s="55"/>
      <c r="D27" s="8">
        <v>0</v>
      </c>
      <c r="F27" s="28">
        <v>-541436380</v>
      </c>
      <c r="H27" s="28">
        <v>0</v>
      </c>
      <c r="J27" s="28">
        <v>-541436380</v>
      </c>
      <c r="L27" s="6">
        <f t="shared" si="0"/>
        <v>7.3211741488184128</v>
      </c>
      <c r="N27" s="8">
        <v>0</v>
      </c>
      <c r="P27" s="71">
        <v>-1162151865</v>
      </c>
      <c r="Q27" s="71"/>
      <c r="S27" s="28">
        <v>0</v>
      </c>
      <c r="U27" s="28">
        <v>-1162151865</v>
      </c>
      <c r="W27" s="9">
        <f t="shared" si="1"/>
        <v>2.7127211529999555</v>
      </c>
    </row>
    <row r="28" spans="1:23" ht="21.75" customHeight="1" x14ac:dyDescent="0.25">
      <c r="A28" s="55" t="s">
        <v>21</v>
      </c>
      <c r="B28" s="55"/>
      <c r="D28" s="8">
        <v>0</v>
      </c>
      <c r="F28" s="28">
        <v>-100009382</v>
      </c>
      <c r="H28" s="28">
        <v>0</v>
      </c>
      <c r="J28" s="28">
        <v>-100009382</v>
      </c>
      <c r="L28" s="6">
        <f t="shared" si="0"/>
        <v>1.3523031129487557</v>
      </c>
      <c r="N28" s="8">
        <v>0</v>
      </c>
      <c r="P28" s="71">
        <v>-2875775802</v>
      </c>
      <c r="Q28" s="71"/>
      <c r="S28" s="28">
        <v>0</v>
      </c>
      <c r="U28" s="28">
        <v>-2875775802</v>
      </c>
      <c r="W28" s="9">
        <f t="shared" si="1"/>
        <v>6.7127008821440137</v>
      </c>
    </row>
    <row r="29" spans="1:23" ht="21.75" customHeight="1" x14ac:dyDescent="0.25">
      <c r="A29" s="55" t="s">
        <v>32</v>
      </c>
      <c r="B29" s="55"/>
      <c r="D29" s="8">
        <v>0</v>
      </c>
      <c r="F29" s="28">
        <v>-578927912</v>
      </c>
      <c r="H29" s="28">
        <v>0</v>
      </c>
      <c r="J29" s="28">
        <v>-578927912</v>
      </c>
      <c r="L29" s="6">
        <f t="shared" si="0"/>
        <v>7.8281257409482174</v>
      </c>
      <c r="N29" s="8">
        <v>0</v>
      </c>
      <c r="P29" s="71">
        <v>-344210515</v>
      </c>
      <c r="Q29" s="71"/>
      <c r="S29" s="28">
        <v>0</v>
      </c>
      <c r="U29" s="28">
        <v>-344210515</v>
      </c>
      <c r="W29" s="9">
        <f t="shared" si="1"/>
        <v>0.80346396477667614</v>
      </c>
    </row>
    <row r="30" spans="1:23" ht="21.75" customHeight="1" x14ac:dyDescent="0.25">
      <c r="A30" s="55" t="s">
        <v>35</v>
      </c>
      <c r="B30" s="55"/>
      <c r="D30" s="8">
        <v>0</v>
      </c>
      <c r="F30" s="28">
        <v>-26072473</v>
      </c>
      <c r="H30" s="28">
        <v>0</v>
      </c>
      <c r="J30" s="28">
        <v>-26072473</v>
      </c>
      <c r="L30" s="6">
        <f t="shared" si="0"/>
        <v>0.35254578815587911</v>
      </c>
      <c r="N30" s="8">
        <v>0</v>
      </c>
      <c r="P30" s="71">
        <v>-375068096</v>
      </c>
      <c r="Q30" s="71"/>
      <c r="S30" s="28">
        <v>0</v>
      </c>
      <c r="U30" s="28">
        <v>-375068096</v>
      </c>
      <c r="W30" s="9">
        <f t="shared" si="1"/>
        <v>0.87549242786321912</v>
      </c>
    </row>
    <row r="31" spans="1:23" ht="21.75" customHeight="1" x14ac:dyDescent="0.25">
      <c r="A31" s="55" t="s">
        <v>28</v>
      </c>
      <c r="B31" s="55"/>
      <c r="D31" s="8">
        <v>0</v>
      </c>
      <c r="F31" s="28">
        <v>-428007531</v>
      </c>
      <c r="H31" s="28">
        <v>0</v>
      </c>
      <c r="J31" s="28">
        <v>-428007531</v>
      </c>
      <c r="L31" s="6">
        <f t="shared" si="0"/>
        <v>5.7874161899811671</v>
      </c>
      <c r="N31" s="8"/>
      <c r="P31" s="71">
        <v>-2688291341</v>
      </c>
      <c r="Q31" s="71"/>
      <c r="S31" s="28">
        <v>0</v>
      </c>
      <c r="U31" s="28">
        <v>-2688291341</v>
      </c>
      <c r="W31" s="9">
        <f t="shared" si="1"/>
        <v>6.2750704153086883</v>
      </c>
    </row>
    <row r="32" spans="1:23" ht="21.75" customHeight="1" x14ac:dyDescent="0.25">
      <c r="A32" s="55" t="s">
        <v>31</v>
      </c>
      <c r="B32" s="55"/>
      <c r="D32" s="8">
        <v>0</v>
      </c>
      <c r="F32" s="28">
        <v>-710123871</v>
      </c>
      <c r="H32" s="28">
        <v>0</v>
      </c>
      <c r="J32" s="28">
        <v>-710123871</v>
      </c>
      <c r="L32" s="6">
        <f t="shared" si="0"/>
        <v>9.6021263418318163</v>
      </c>
      <c r="N32" s="8">
        <v>0</v>
      </c>
      <c r="P32" s="71">
        <v>-1231516438</v>
      </c>
      <c r="Q32" s="71"/>
      <c r="S32" s="28">
        <v>0</v>
      </c>
      <c r="U32" s="28">
        <v>-1231516438</v>
      </c>
      <c r="W32" s="9">
        <f t="shared" si="1"/>
        <v>2.8746335072393987</v>
      </c>
    </row>
    <row r="33" spans="1:23" ht="21.75" customHeight="1" x14ac:dyDescent="0.25">
      <c r="A33" s="55" t="s">
        <v>38</v>
      </c>
      <c r="B33" s="55"/>
      <c r="D33" s="8">
        <v>0</v>
      </c>
      <c r="F33" s="28">
        <v>-154217062</v>
      </c>
      <c r="H33" s="28">
        <v>0</v>
      </c>
      <c r="J33" s="28">
        <v>-154217062</v>
      </c>
      <c r="L33" s="6">
        <f t="shared" si="0"/>
        <v>2.0852864885457576</v>
      </c>
      <c r="N33" s="8">
        <v>0</v>
      </c>
      <c r="P33" s="71">
        <v>-551476685</v>
      </c>
      <c r="Q33" s="71"/>
      <c r="S33" s="28">
        <v>0</v>
      </c>
      <c r="U33" s="28">
        <v>-551476685</v>
      </c>
      <c r="W33" s="9">
        <f t="shared" si="1"/>
        <v>1.2872693439129774</v>
      </c>
    </row>
    <row r="34" spans="1:23" ht="21.75" customHeight="1" x14ac:dyDescent="0.25">
      <c r="A34" s="55" t="s">
        <v>33</v>
      </c>
      <c r="B34" s="55"/>
      <c r="D34" s="8">
        <v>0</v>
      </c>
      <c r="F34" s="28">
        <v>238443768</v>
      </c>
      <c r="H34" s="28">
        <v>0</v>
      </c>
      <c r="J34" s="28">
        <v>238443768</v>
      </c>
      <c r="L34" s="6">
        <f t="shared" si="0"/>
        <v>-3.2241800047282658</v>
      </c>
      <c r="N34" s="8">
        <v>0</v>
      </c>
      <c r="P34" s="71">
        <v>-1311528010</v>
      </c>
      <c r="Q34" s="71"/>
      <c r="S34" s="28">
        <v>0</v>
      </c>
      <c r="U34" s="28">
        <v>-1311528010</v>
      </c>
      <c r="W34" s="9">
        <f t="shared" si="1"/>
        <v>3.0613983272134035</v>
      </c>
    </row>
    <row r="35" spans="1:23" ht="21.75" customHeight="1" x14ac:dyDescent="0.25">
      <c r="A35" s="55" t="s">
        <v>30</v>
      </c>
      <c r="B35" s="55"/>
      <c r="D35" s="8">
        <v>0</v>
      </c>
      <c r="F35" s="28">
        <v>247060991</v>
      </c>
      <c r="H35" s="28">
        <v>0</v>
      </c>
      <c r="J35" s="28">
        <v>247060991</v>
      </c>
      <c r="L35" s="6">
        <f t="shared" si="0"/>
        <v>-3.3407000476965703</v>
      </c>
      <c r="N35" s="8">
        <v>0</v>
      </c>
      <c r="P35" s="71">
        <v>-766597545</v>
      </c>
      <c r="Q35" s="71"/>
      <c r="S35" s="28">
        <v>0</v>
      </c>
      <c r="U35" s="28">
        <v>-766597545</v>
      </c>
      <c r="W35" s="9">
        <f t="shared" si="1"/>
        <v>1.7894093179976398</v>
      </c>
    </row>
    <row r="36" spans="1:23" ht="21.75" customHeight="1" x14ac:dyDescent="0.25">
      <c r="A36" s="72" t="s">
        <v>46</v>
      </c>
      <c r="B36" s="72"/>
      <c r="D36" s="11">
        <v>0</v>
      </c>
      <c r="F36" s="30">
        <v>-306549031</v>
      </c>
      <c r="H36" s="30">
        <v>0</v>
      </c>
      <c r="J36" s="30">
        <v>-306549031</v>
      </c>
      <c r="L36" s="6">
        <f t="shared" si="0"/>
        <v>4.1450831972216831</v>
      </c>
      <c r="N36" s="11">
        <v>0</v>
      </c>
      <c r="P36" s="71">
        <v>-306549031</v>
      </c>
      <c r="Q36" s="73"/>
      <c r="S36" s="30">
        <v>0</v>
      </c>
      <c r="U36" s="30">
        <v>-306549031</v>
      </c>
      <c r="W36" s="9">
        <f t="shared" si="1"/>
        <v>0.71555367750955601</v>
      </c>
    </row>
    <row r="37" spans="1:23" ht="21.75" customHeight="1" x14ac:dyDescent="0.25">
      <c r="A37" s="70" t="s">
        <v>47</v>
      </c>
      <c r="B37" s="70"/>
      <c r="D37" s="14">
        <v>5205049587</v>
      </c>
      <c r="F37" s="31">
        <v>-3288627528</v>
      </c>
      <c r="H37" s="31">
        <v>-9311907660</v>
      </c>
      <c r="J37" s="31">
        <v>-7395485601</v>
      </c>
      <c r="L37" s="15">
        <f>SUM(L9:L36)</f>
        <v>100.00000000000001</v>
      </c>
      <c r="N37" s="14">
        <v>5205049587</v>
      </c>
      <c r="P37" s="33"/>
      <c r="Q37" s="31">
        <v>-38733957457</v>
      </c>
      <c r="S37" s="31">
        <v>-9311907660</v>
      </c>
      <c r="U37" s="31">
        <v>-42840815530</v>
      </c>
      <c r="W37" s="15">
        <f>SUM(W9:W36)</f>
        <v>100.00000000000001</v>
      </c>
    </row>
  </sheetData>
  <mergeCells count="6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7:B37"/>
    <mergeCell ref="A34:B34"/>
    <mergeCell ref="P34:Q34"/>
    <mergeCell ref="A35:B35"/>
    <mergeCell ref="P35:Q35"/>
    <mergeCell ref="A36:B36"/>
    <mergeCell ref="P36:Q36"/>
  </mergeCells>
  <pageMargins left="0.39" right="0.39" top="0.39" bottom="0.39" header="0" footer="0"/>
  <pageSetup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A3" sqref="A1:J3"/>
    </sheetView>
  </sheetViews>
  <sheetFormatPr defaultRowHeight="13.2" x14ac:dyDescent="0.25"/>
  <cols>
    <col min="1" max="1" width="2.5546875" customWidth="1"/>
    <col min="2" max="2" width="44.109375" customWidth="1"/>
    <col min="3" max="3" width="1.33203125" customWidth="1"/>
    <col min="4" max="4" width="11.6640625" customWidth="1"/>
    <col min="5" max="5" width="1.33203125" customWidth="1"/>
    <col min="6" max="6" width="22" customWidth="1"/>
    <col min="7" max="7" width="1.33203125" customWidth="1"/>
    <col min="8" max="8" width="15.5546875" customWidth="1"/>
    <col min="9" max="9" width="1.33203125" customWidth="1"/>
    <col min="10" max="10" width="19.44140625" customWidth="1"/>
    <col min="11" max="11" width="0.33203125" customWidth="1"/>
  </cols>
  <sheetData>
    <row r="1" spans="1:10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4.4" customHeight="1" x14ac:dyDescent="0.25"/>
    <row r="5" spans="1:10" ht="29.1" customHeight="1" x14ac:dyDescent="0.25">
      <c r="A5" s="21" t="s">
        <v>108</v>
      </c>
      <c r="B5" s="66" t="s">
        <v>109</v>
      </c>
      <c r="C5" s="66"/>
      <c r="D5" s="66"/>
      <c r="E5" s="66"/>
      <c r="F5" s="66"/>
      <c r="G5" s="66"/>
      <c r="H5" s="66"/>
      <c r="I5" s="66"/>
      <c r="J5" s="66"/>
    </row>
    <row r="6" spans="1:10" ht="14.4" customHeight="1" x14ac:dyDescent="0.25"/>
    <row r="7" spans="1:10" ht="14.4" customHeight="1" x14ac:dyDescent="0.25">
      <c r="A7" s="60" t="s">
        <v>110</v>
      </c>
      <c r="B7" s="60"/>
      <c r="D7" s="1" t="s">
        <v>111</v>
      </c>
      <c r="F7" s="1" t="s">
        <v>96</v>
      </c>
      <c r="H7" s="1" t="s">
        <v>112</v>
      </c>
      <c r="J7" s="1" t="s">
        <v>113</v>
      </c>
    </row>
    <row r="8" spans="1:10" ht="21.75" customHeight="1" x14ac:dyDescent="0.25">
      <c r="A8" s="61" t="s">
        <v>114</v>
      </c>
      <c r="B8" s="61"/>
      <c r="D8" s="4" t="s">
        <v>115</v>
      </c>
      <c r="F8" s="5">
        <v>-7395485601</v>
      </c>
      <c r="H8" s="6">
        <v>-119.5</v>
      </c>
      <c r="J8" s="6">
        <v>-0.85</v>
      </c>
    </row>
    <row r="9" spans="1:10" ht="21.75" customHeight="1" x14ac:dyDescent="0.25">
      <c r="A9" s="55" t="s">
        <v>116</v>
      </c>
      <c r="B9" s="55"/>
      <c r="D9" s="7" t="s">
        <v>117</v>
      </c>
      <c r="F9" s="8">
        <v>0</v>
      </c>
      <c r="H9" s="9">
        <v>0</v>
      </c>
      <c r="J9" s="9">
        <v>0</v>
      </c>
    </row>
    <row r="10" spans="1:10" ht="21.75" customHeight="1" x14ac:dyDescent="0.25">
      <c r="A10" s="55" t="s">
        <v>118</v>
      </c>
      <c r="B10" s="55"/>
      <c r="D10" s="7" t="s">
        <v>119</v>
      </c>
      <c r="F10" s="8">
        <v>0</v>
      </c>
      <c r="H10" s="9">
        <v>0</v>
      </c>
      <c r="J10" s="9">
        <v>0</v>
      </c>
    </row>
    <row r="11" spans="1:10" ht="21.75" customHeight="1" x14ac:dyDescent="0.25">
      <c r="A11" s="55" t="s">
        <v>120</v>
      </c>
      <c r="B11" s="55"/>
      <c r="D11" s="7" t="s">
        <v>121</v>
      </c>
      <c r="F11" s="8">
        <v>10386932929</v>
      </c>
      <c r="H11" s="9">
        <v>167.83</v>
      </c>
      <c r="J11" s="9">
        <v>1.19</v>
      </c>
    </row>
    <row r="12" spans="1:10" ht="21.75" customHeight="1" x14ac:dyDescent="0.25">
      <c r="A12" s="55" t="s">
        <v>122</v>
      </c>
      <c r="B12" s="55"/>
      <c r="D12" s="7" t="s">
        <v>123</v>
      </c>
      <c r="F12" s="11">
        <v>334283082</v>
      </c>
      <c r="H12" s="12">
        <v>5.4</v>
      </c>
      <c r="J12" s="12">
        <v>0.04</v>
      </c>
    </row>
    <row r="13" spans="1:10" ht="21.75" customHeight="1" x14ac:dyDescent="0.25">
      <c r="A13" s="69" t="s">
        <v>47</v>
      </c>
      <c r="B13" s="69"/>
      <c r="D13" s="8"/>
      <c r="F13" s="14">
        <v>3325730410</v>
      </c>
      <c r="H13" s="15">
        <v>53.73</v>
      </c>
      <c r="J13" s="15">
        <v>0.38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4"/>
  <sheetViews>
    <sheetView rightToLeft="1" workbookViewId="0">
      <selection activeCell="A11" sqref="A11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14.33203125" customWidth="1"/>
    <col min="10" max="10" width="1.33203125" customWidth="1"/>
    <col min="11" max="11" width="12.109375" bestFit="1" customWidth="1"/>
    <col min="12" max="12" width="1.33203125" customWidth="1"/>
    <col min="13" max="13" width="15.5546875" customWidth="1"/>
    <col min="14" max="14" width="1.33203125" customWidth="1"/>
    <col min="15" max="15" width="14.33203125" customWidth="1"/>
    <col min="16" max="16" width="1.33203125" customWidth="1"/>
    <col min="17" max="17" width="12.109375" bestFit="1" customWidth="1"/>
    <col min="18" max="18" width="1.33203125" customWidth="1"/>
    <col min="19" max="19" width="15.5546875" customWidth="1"/>
    <col min="20" max="20" width="0.33203125" customWidth="1"/>
  </cols>
  <sheetData>
    <row r="1" spans="1:19" ht="29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1.75" customHeight="1" x14ac:dyDescent="0.25">
      <c r="A2" s="64" t="s">
        <v>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1.7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14.4" customHeight="1" x14ac:dyDescent="0.25"/>
    <row r="5" spans="1:19" ht="14.4" customHeight="1" x14ac:dyDescent="0.25">
      <c r="A5" s="66" t="s">
        <v>129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4.4" customHeight="1" x14ac:dyDescent="0.25">
      <c r="A6" s="60" t="s">
        <v>48</v>
      </c>
      <c r="C6" s="60" t="s">
        <v>147</v>
      </c>
      <c r="D6" s="60"/>
      <c r="E6" s="60"/>
      <c r="F6" s="60"/>
      <c r="G6" s="60"/>
      <c r="I6" s="60" t="s">
        <v>126</v>
      </c>
      <c r="J6" s="60"/>
      <c r="K6" s="60"/>
      <c r="L6" s="60"/>
      <c r="M6" s="60"/>
      <c r="O6" s="60" t="s">
        <v>127</v>
      </c>
      <c r="P6" s="60"/>
      <c r="Q6" s="60"/>
      <c r="R6" s="60"/>
      <c r="S6" s="60"/>
    </row>
    <row r="7" spans="1:19" ht="42.6" customHeight="1" x14ac:dyDescent="0.25">
      <c r="A7" s="60"/>
      <c r="C7" s="17" t="s">
        <v>148</v>
      </c>
      <c r="D7" s="2"/>
      <c r="E7" s="17" t="s">
        <v>149</v>
      </c>
      <c r="F7" s="2"/>
      <c r="G7" s="17" t="s">
        <v>150</v>
      </c>
      <c r="I7" s="17" t="s">
        <v>151</v>
      </c>
      <c r="J7" s="2"/>
      <c r="K7" s="17" t="s">
        <v>152</v>
      </c>
      <c r="L7" s="2"/>
      <c r="M7" s="17" t="s">
        <v>153</v>
      </c>
      <c r="O7" s="17" t="s">
        <v>151</v>
      </c>
      <c r="P7" s="2"/>
      <c r="Q7" s="17" t="s">
        <v>152</v>
      </c>
      <c r="R7" s="2"/>
      <c r="S7" s="17" t="s">
        <v>153</v>
      </c>
    </row>
    <row r="8" spans="1:19" ht="21.75" customHeight="1" x14ac:dyDescent="0.25">
      <c r="A8" s="4" t="s">
        <v>20</v>
      </c>
      <c r="C8" s="4" t="s">
        <v>9</v>
      </c>
      <c r="E8" s="5">
        <v>1389679</v>
      </c>
      <c r="G8" s="5">
        <v>67</v>
      </c>
      <c r="I8" s="5">
        <v>93108493</v>
      </c>
      <c r="K8" s="5">
        <v>13379226</v>
      </c>
      <c r="M8" s="5">
        <v>79729267</v>
      </c>
      <c r="O8" s="5">
        <v>93108493</v>
      </c>
      <c r="Q8" s="5">
        <v>13379226</v>
      </c>
      <c r="S8" s="5">
        <v>79729267</v>
      </c>
    </row>
    <row r="9" spans="1:19" ht="21.75" customHeight="1" x14ac:dyDescent="0.25">
      <c r="A9" s="7" t="s">
        <v>29</v>
      </c>
      <c r="C9" s="7" t="s">
        <v>60</v>
      </c>
      <c r="E9" s="8">
        <v>658335</v>
      </c>
      <c r="G9" s="8">
        <v>6100</v>
      </c>
      <c r="I9" s="8">
        <v>4015843500</v>
      </c>
      <c r="K9" s="8">
        <v>560845557</v>
      </c>
      <c r="M9" s="8">
        <v>3454997943</v>
      </c>
      <c r="O9" s="8">
        <v>4015843500</v>
      </c>
      <c r="Q9" s="8">
        <v>560845557</v>
      </c>
      <c r="S9" s="8">
        <v>3454997943</v>
      </c>
    </row>
    <row r="10" spans="1:19" ht="21.75" customHeight="1" x14ac:dyDescent="0.25">
      <c r="A10" s="7" t="s">
        <v>24</v>
      </c>
      <c r="C10" s="7" t="s">
        <v>154</v>
      </c>
      <c r="E10" s="8">
        <v>2623000</v>
      </c>
      <c r="G10" s="8">
        <v>82</v>
      </c>
      <c r="I10" s="8">
        <v>215086000</v>
      </c>
      <c r="K10" s="8">
        <v>30798700</v>
      </c>
      <c r="M10" s="8">
        <v>184287300</v>
      </c>
      <c r="O10" s="8">
        <v>215086000</v>
      </c>
      <c r="Q10" s="8">
        <v>30798700</v>
      </c>
      <c r="S10" s="8">
        <v>184287300</v>
      </c>
    </row>
    <row r="11" spans="1:19" ht="21.75" customHeight="1" x14ac:dyDescent="0.25">
      <c r="A11" s="7" t="s">
        <v>34</v>
      </c>
      <c r="C11" s="7" t="s">
        <v>155</v>
      </c>
      <c r="E11" s="8">
        <v>84895</v>
      </c>
      <c r="G11" s="8">
        <v>550</v>
      </c>
      <c r="I11" s="8">
        <v>46692250</v>
      </c>
      <c r="K11" s="8">
        <v>6114461</v>
      </c>
      <c r="M11" s="8">
        <v>40577789</v>
      </c>
      <c r="O11" s="8">
        <v>46692250</v>
      </c>
      <c r="Q11" s="8">
        <v>6114461</v>
      </c>
      <c r="S11" s="8">
        <v>40577789</v>
      </c>
    </row>
    <row r="12" spans="1:19" ht="21.75" customHeight="1" x14ac:dyDescent="0.25">
      <c r="A12" s="7" t="s">
        <v>39</v>
      </c>
      <c r="C12" s="7" t="s">
        <v>156</v>
      </c>
      <c r="E12" s="8">
        <v>3498911</v>
      </c>
      <c r="G12" s="8">
        <v>60</v>
      </c>
      <c r="I12" s="8">
        <v>209934660</v>
      </c>
      <c r="K12" s="8">
        <v>27708380</v>
      </c>
      <c r="M12" s="8">
        <v>182226280</v>
      </c>
      <c r="O12" s="8">
        <v>209934660</v>
      </c>
      <c r="Q12" s="8">
        <v>27708380</v>
      </c>
      <c r="S12" s="8">
        <v>182226280</v>
      </c>
    </row>
    <row r="13" spans="1:19" ht="21.75" customHeight="1" x14ac:dyDescent="0.25">
      <c r="A13" s="27" t="s">
        <v>19</v>
      </c>
      <c r="C13" s="10" t="s">
        <v>60</v>
      </c>
      <c r="E13" s="11">
        <v>1385179</v>
      </c>
      <c r="G13" s="11">
        <v>1060</v>
      </c>
      <c r="I13" s="11">
        <v>1468289740</v>
      </c>
      <c r="K13" s="11">
        <v>205058732</v>
      </c>
      <c r="M13" s="11">
        <v>1263231008</v>
      </c>
      <c r="O13" s="11">
        <v>1468289740</v>
      </c>
      <c r="Q13" s="11">
        <v>205058732</v>
      </c>
      <c r="S13" s="11">
        <v>1263231008</v>
      </c>
    </row>
    <row r="14" spans="1:19" ht="21.75" customHeight="1" x14ac:dyDescent="0.25">
      <c r="A14" s="26" t="s">
        <v>47</v>
      </c>
      <c r="C14" s="14"/>
      <c r="E14" s="14"/>
      <c r="G14" s="14"/>
      <c r="I14" s="14">
        <v>6048954643</v>
      </c>
      <c r="K14" s="14">
        <v>843905056</v>
      </c>
      <c r="M14" s="14">
        <v>5205049587</v>
      </c>
      <c r="O14" s="14">
        <v>6048954643</v>
      </c>
      <c r="Q14" s="14">
        <v>843905056</v>
      </c>
      <c r="S14" s="14">
        <v>5205049587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'2'!Print_Area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cp:lastPrinted>2024-07-01T06:57:10Z</cp:lastPrinted>
  <dcterms:created xsi:type="dcterms:W3CDTF">2024-07-01T05:32:57Z</dcterms:created>
  <dcterms:modified xsi:type="dcterms:W3CDTF">2024-07-01T13:11:17Z</dcterms:modified>
</cp:coreProperties>
</file>