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\usb\Abaspour\صورت وضعیت پرتفوی ماهانه\"/>
    </mc:Choice>
  </mc:AlternateContent>
  <xr:revisionPtr revIDLastSave="0" documentId="13_ncr:1_{BAAE3A03-3E51-48ED-9716-FFF5BFFCD990}" xr6:coauthVersionLast="47" xr6:coauthVersionMax="47" xr10:uidLastSave="{00000000-0000-0000-0000-000000000000}"/>
  <bookViews>
    <workbookView xWindow="-108" yWindow="-108" windowWidth="23256" windowHeight="12456" activeTab="18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</sheets>
  <definedNames>
    <definedName name="_xlnm.Print_Area" localSheetId="0">'0'!$A$1:$C$14</definedName>
    <definedName name="_xlnm.Print_Area" localSheetId="1">'1'!$A$1:$AC$47</definedName>
    <definedName name="_xlnm.Print_Area" localSheetId="10">'10'!$A$1:$K$12</definedName>
    <definedName name="_xlnm.Print_Area" localSheetId="11">'11'!$A$1:$N$12</definedName>
    <definedName name="_xlnm.Print_Area" localSheetId="12">'12'!$A$1:$S$16</definedName>
    <definedName name="_xlnm.Print_Area" localSheetId="13">'13'!$A$1:$S$48</definedName>
    <definedName name="_xlnm.Print_Area" localSheetId="14">'14'!$A$1:$W$18</definedName>
    <definedName name="_xlnm.Print_Area" localSheetId="15">'15'!$A$1:$S$19</definedName>
    <definedName name="_xlnm.Print_Area" localSheetId="16">'16'!$A$1:$L$19</definedName>
    <definedName name="_xlnm.Print_Area" localSheetId="17">'17'!$A$1:$G$11</definedName>
    <definedName name="_xlnm.Print_Area" localSheetId="18">'18'!$A$1:$Z$24</definedName>
    <definedName name="_xlnm.Print_Area" localSheetId="2">'2'!$A$1:$AX$42</definedName>
    <definedName name="_xlnm.Print_Area" localSheetId="3">'3'!$A$1:$AB$24</definedName>
    <definedName name="_xlnm.Print_Area" localSheetId="4">'4'!$A$1:$N$21</definedName>
    <definedName name="_xlnm.Print_Area" localSheetId="5">'5'!$A$1:$M$13</definedName>
    <definedName name="_xlnm.Print_Area" localSheetId="6">'6'!$A$1:$X$47</definedName>
    <definedName name="_xlnm.Print_Area" localSheetId="7">'7'!$A$1:$K$13</definedName>
    <definedName name="_xlnm.Print_Area" localSheetId="8">'8'!$A$1:$T$29</definedName>
    <definedName name="_xlnm.Print_Area" localSheetId="9">'9'!$A$1:$T$18</definedName>
  </definedNames>
  <calcPr calcId="191029"/>
</workbook>
</file>

<file path=xl/calcChain.xml><?xml version="1.0" encoding="utf-8"?>
<calcChain xmlns="http://schemas.openxmlformats.org/spreadsheetml/2006/main">
  <c r="W4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9" i="9"/>
  <c r="L4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9" i="9"/>
  <c r="H8" i="8"/>
  <c r="H12" i="8"/>
  <c r="H11" i="8"/>
  <c r="H9" i="8"/>
  <c r="J11" i="13"/>
  <c r="J10" i="13"/>
  <c r="J9" i="13"/>
  <c r="J8" i="13"/>
  <c r="F11" i="13"/>
  <c r="F10" i="13"/>
  <c r="F9" i="13"/>
  <c r="F8" i="13"/>
  <c r="F12" i="13" l="1"/>
  <c r="H10" i="8"/>
  <c r="H13" i="8" s="1"/>
  <c r="J12" i="13" l="1"/>
</calcChain>
</file>

<file path=xl/sharedStrings.xml><?xml version="1.0" encoding="utf-8"?>
<sst xmlns="http://schemas.openxmlformats.org/spreadsheetml/2006/main" count="674" uniqueCount="263">
  <si>
    <t>صندوق سرمایه گذاری سهامی به آفرید سپینود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</si>
  <si>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</si>
  <si>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</si>
  <si>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</si>
  <si>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</si>
  <si>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</si>
  <si>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</si>
  <si>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</si>
  <si>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</si>
  <si>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</si>
  <si>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</si>
  <si>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</si>
  <si>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</si>
  <si>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</si>
  <si>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</si>
  <si>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</si>
  <si>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</si>
  <si>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</si>
  <si>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</si>
  <si>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</si>
  <si>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</si>
  <si>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ایران‌ خودرو</t>
  </si>
  <si>
    <t>ایرکا پارت صنعت</t>
  </si>
  <si>
    <t>بانک دی</t>
  </si>
  <si>
    <t>بانک ملت</t>
  </si>
  <si>
    <t>بیمه زندگی خاورمیانه</t>
  </si>
  <si>
    <t>پارس فنر</t>
  </si>
  <si>
    <t>پتروشیمی پارس</t>
  </si>
  <si>
    <t>پتروشیمی نوری</t>
  </si>
  <si>
    <t>پتروشیمی‌ خارک‌</t>
  </si>
  <si>
    <t>توسعه‌ صنایع‌ بهشهر(هلدینگ</t>
  </si>
  <si>
    <t>تولید برق عسلویه  مپنا</t>
  </si>
  <si>
    <t>تولید مواداولیه الیاف مصنوعی</t>
  </si>
  <si>
    <t>زامیاد</t>
  </si>
  <si>
    <t>سایپا</t>
  </si>
  <si>
    <t>سپید ماکیان</t>
  </si>
  <si>
    <t>سرمایه گذاری تامین اجتماعی</t>
  </si>
  <si>
    <t>فولاد مبارکه اصفهان</t>
  </si>
  <si>
    <t>گروه‌ صنعتی‌ بارز</t>
  </si>
  <si>
    <t>گسترش سوخت سبززاگرس(سهامی عام)</t>
  </si>
  <si>
    <t>مجتمع جهان فولاد سیرجان</t>
  </si>
  <si>
    <t>مس‌ شهیدباهنر</t>
  </si>
  <si>
    <t>ملی شیمی کشاورز</t>
  </si>
  <si>
    <t>ملی‌ صنایع‌ مس‌ ایران‌</t>
  </si>
  <si>
    <t>نفت سپاهان</t>
  </si>
  <si>
    <t>کشت و دام گلدشت نمونه اصفهان</t>
  </si>
  <si>
    <t>کشتیرانی جمهوری اسلامی ایران</t>
  </si>
  <si>
    <t>کویر تایر</t>
  </si>
  <si>
    <t>س. نفت و گاز و پتروشیمی تأمین</t>
  </si>
  <si>
    <t>سیمان فارس و خوزستان</t>
  </si>
  <si>
    <t>کاشی‌ الوند</t>
  </si>
  <si>
    <t>لیزینگ کارآفرین</t>
  </si>
  <si>
    <t>اختیارخ شستا-1300-1403/06/11</t>
  </si>
  <si>
    <t>سرمایه‌گذاری‌صندوق‌بازنشستگی‌</t>
  </si>
  <si>
    <t>پالایش نفت بندرعباس</t>
  </si>
  <si>
    <t>اختیارخ شستا-1200-1403/06/11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</si>
  <si>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</si>
  <si>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</si>
  <si>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</si>
  <si>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</si>
  <si>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</si>
  <si>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</si>
  <si>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</si>
  <si>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</si>
  <si>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</si>
  <si>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خودرو-2800-1403/04/06</t>
  </si>
  <si>
    <t>اختیار خرید</t>
  </si>
  <si>
    <t>موقعیت فروش</t>
  </si>
  <si>
    <t>-</t>
  </si>
  <si>
    <t>1403/04/06</t>
  </si>
  <si>
    <t>اختیارخ خودرو-3000-1403/04/06</t>
  </si>
  <si>
    <t>اختیارخ دی-800-14030410</t>
  </si>
  <si>
    <t>1403/04/10</t>
  </si>
  <si>
    <t>اختیارخ وبملت-2118-1403/05/24</t>
  </si>
  <si>
    <t>1403/05/24</t>
  </si>
  <si>
    <t>اختیارخ خساپا-2600-1403/04/20</t>
  </si>
  <si>
    <t>1403/04/20</t>
  </si>
  <si>
    <t>اختیارخ شستا-1000-1403/05/03</t>
  </si>
  <si>
    <t>1403/05/03</t>
  </si>
  <si>
    <t>اختیارخ شستا-1000-1403/06/11</t>
  </si>
  <si>
    <t>1403/06/11</t>
  </si>
  <si>
    <t>اختیارخ خودرو-2800-1403/05/10</t>
  </si>
  <si>
    <t>1403/05/10</t>
  </si>
  <si>
    <t>اختیارخ خساپا-2400-1403/05/24</t>
  </si>
  <si>
    <t>موقعیت خرید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</si>
  <si>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</si>
  <si>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</si>
  <si>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</si>
  <si>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</si>
  <si>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</si>
  <si>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</si>
  <si>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</si>
  <si>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</si>
  <si>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</si>
  <si>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</si>
  <si>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</si>
  <si>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</si>
  <si>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</si>
  <si>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</si>
  <si>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</si>
  <si>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</si>
  <si>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</si>
  <si>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</si>
  <si>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</si>
  <si>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</si>
  <si>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</si>
  <si>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</si>
  <si>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 نرخ سود 0 درصد</t>
  </si>
  <si>
    <t>0.32%</t>
  </si>
  <si>
    <t>سپرده کوتاه مدت بانک خاورمیانه مهستان  100510810707075648 نرخ سود 0 درصد</t>
  </si>
  <si>
    <t>0.02%</t>
  </si>
  <si>
    <t>سپرده بلند مدت بانک گردشگری مهستان  145.333.1545406.1 نرخ سود 22.5 درصد</t>
  </si>
  <si>
    <t>0.00%</t>
  </si>
  <si>
    <t>سپرده بلند مدت بانک گردشگری مهستان  145.333.1545406.2 نرخ سود 22.5 درصد</t>
  </si>
  <si>
    <t>16.71%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</si>
  <si>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</si>
  <si>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</si>
  <si>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</si>
  <si>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</si>
  <si>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</si>
  <si>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</si>
  <si>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</si>
  <si>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</si>
  <si>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</si>
  <si>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</si>
  <si>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</si>
  <si>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</si>
  <si>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</si>
  <si>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</si>
  <si>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</si>
  <si>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</si>
  <si>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</si>
  <si>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</si>
  <si>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</si>
  <si>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</si>
  <si>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</si>
  <si>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</si>
  <si>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</si>
  <si>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</si>
  <si>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</si>
  <si>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بین المللی توسعه ص. معادن غدیر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</si>
  <si>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</si>
  <si>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</si>
  <si>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</si>
  <si>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</si>
  <si>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</si>
  <si>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</si>
  <si>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</si>
  <si>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</si>
  <si>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</si>
  <si>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</si>
  <si>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</si>
  <si>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</si>
  <si>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</si>
  <si>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</si>
  <si>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</si>
  <si>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</si>
  <si>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</si>
  <si>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</si>
  <si>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</si>
  <si>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</si>
  <si>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</si>
  <si>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</si>
  <si>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</si>
  <si>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1403/04/13</t>
  </si>
  <si>
    <t>1403/04/30</t>
  </si>
  <si>
    <t>1403/04/21</t>
  </si>
  <si>
    <t>1403/04/16</t>
  </si>
  <si>
    <t>1403/03/23</t>
  </si>
  <si>
    <t>1403/03/30</t>
  </si>
  <si>
    <t>1403/04/24</t>
  </si>
  <si>
    <t>1403/04/12</t>
  </si>
  <si>
    <t>1403/03/06</t>
  </si>
  <si>
    <t>1403/03/08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</si>
  <si>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</si>
  <si>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</si>
  <si>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</si>
  <si>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</si>
  <si>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</si>
  <si>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</si>
  <si>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</si>
  <si>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</si>
  <si>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</si>
  <si>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</si>
  <si>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</si>
  <si>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</si>
  <si>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</si>
  <si>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</si>
  <si>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</si>
  <si>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</si>
  <si>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</si>
  <si>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</si>
  <si>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</si>
  <si>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</si>
  <si>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</si>
  <si>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</si>
  <si>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</si>
  <si>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</si>
  <si>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</si>
  <si>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دی1</t>
  </si>
  <si>
    <t>ضدی4011</t>
  </si>
  <si>
    <t>خودرو1</t>
  </si>
  <si>
    <t>ضخود40411</t>
  </si>
  <si>
    <t>ضخود40421</t>
  </si>
  <si>
    <t>خساپا1</t>
  </si>
  <si>
    <t>ضسپا40041</t>
  </si>
  <si>
    <t>وبملت1</t>
  </si>
  <si>
    <t>ضملت50041</t>
  </si>
  <si>
    <t>ضملت30361</t>
  </si>
  <si>
    <t>شستا1</t>
  </si>
  <si>
    <t>ضستا50171</t>
  </si>
  <si>
    <t>ضستا40151</t>
  </si>
  <si>
    <t>ضستا50161</t>
  </si>
  <si>
    <t>ضسپا40051</t>
  </si>
  <si>
    <t>ضسپا40031</t>
  </si>
  <si>
    <t>درآمد ناشی از تغییر قیمت اوراق بهادار</t>
  </si>
  <si>
    <t>سود و زیان ناشی از تغییر قیمت</t>
  </si>
  <si>
    <t>ضستا60181</t>
  </si>
  <si>
    <t>ضخود50301</t>
  </si>
  <si>
    <t>ضسپا50051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</si>
  <si>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</si>
  <si>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</si>
  <si>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</si>
  <si>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</si>
  <si>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</si>
  <si>
    <t>17.05%</t>
  </si>
  <si>
    <t>1/85%</t>
  </si>
  <si>
    <t>2/63%</t>
  </si>
  <si>
    <t>0/04%</t>
  </si>
  <si>
    <t>0/74%</t>
  </si>
  <si>
    <t>71/77%</t>
  </si>
  <si>
    <t>2/31%</t>
  </si>
  <si>
    <t>0/01%</t>
  </si>
  <si>
    <t>0/375%</t>
  </si>
  <si>
    <t>0/9%</t>
  </si>
  <si>
    <t>1/29%</t>
  </si>
  <si>
    <t>0/45%</t>
  </si>
  <si>
    <t>0/81%</t>
  </si>
  <si>
    <t>2/18%</t>
  </si>
  <si>
    <t>1/82%</t>
  </si>
  <si>
    <t>5/9%</t>
  </si>
  <si>
    <t>1/93%</t>
  </si>
  <si>
    <t>2/32%</t>
  </si>
  <si>
    <t>1/31%</t>
  </si>
  <si>
    <t>1/83%</t>
  </si>
  <si>
    <t>4/59%</t>
  </si>
  <si>
    <t>8/28%</t>
  </si>
  <si>
    <t>0/07%</t>
  </si>
  <si>
    <t>5/12%</t>
  </si>
  <si>
    <t>0/41%</t>
  </si>
  <si>
    <t>0/56%</t>
  </si>
  <si>
    <t>0/75%</t>
  </si>
  <si>
    <t>1/67%</t>
  </si>
  <si>
    <t>3/86%</t>
  </si>
  <si>
    <t>1/81%</t>
  </si>
  <si>
    <t>3/59%</t>
  </si>
  <si>
    <t>2/76%</t>
  </si>
  <si>
    <t>0/15%</t>
  </si>
  <si>
    <t>5/66%</t>
  </si>
  <si>
    <t>0/13%</t>
  </si>
  <si>
    <t>0/78%</t>
  </si>
  <si>
    <t>3/31%</t>
  </si>
  <si>
    <t>0/27%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</si>
</sst>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3" fontId="9" fillId="0" borderId="4" xfId="0" applyNumberFormat="1" applyFont="1" applyBorder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49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zoomScaleSheetLayoutView="100" workbookViewId="0">
      <selection activeCell="B14" sqref="B14"/>
    </sheetView>
  </sheetViews>
  <sheetFormatPr defaultColWidth="37.33203125" defaultRowHeight="13.2" x14ac:dyDescent="0.25"/>
  <sheetData>
    <row r="1" spans="1:3" ht="29.1" customHeight="1" x14ac:dyDescent="0.25">
      <c r="A1" s="2"/>
      <c r="B1" s="2"/>
      <c r="C1" s="2"/>
    </row>
    <row r="2" spans="1:3" ht="21.75" customHeight="1" x14ac:dyDescent="0.25">
      <c r="A2" s="54" t="s">
        <v>220</v>
      </c>
      <c r="B2" s="54"/>
      <c r="C2" s="54"/>
    </row>
    <row r="3" spans="1:3" ht="21.75" customHeight="1" x14ac:dyDescent="0.25">
      <c r="A3" s="54"/>
      <c r="B3" s="54"/>
      <c r="C3" s="54"/>
    </row>
    <row r="4" spans="1:3" ht="7.35" customHeight="1" x14ac:dyDescent="0.25">
      <c r="A4" s="54" t="s">
        <v>221</v>
      </c>
      <c r="B4" s="54"/>
      <c r="C4" s="54"/>
    </row>
    <row r="5" spans="1:3" ht="123.6" customHeight="1" x14ac:dyDescent="0.25">
      <c r="A5" s="54"/>
      <c r="B5" s="54"/>
      <c r="C5" s="54"/>
    </row>
    <row r="6" spans="1:3" ht="62.25" customHeight="1" x14ac:dyDescent="0.25">
      <c r="A6" s="3"/>
      <c r="B6" s="3"/>
      <c r="C6" s="3"/>
    </row>
    <row r="7" spans="1:3" ht="46.8" x14ac:dyDescent="0.25">
      <c r="A7" s="52" t="s">
        <v>222</v>
      </c>
      <c r="B7" s="52"/>
      <c r="C7" s="52"/>
    </row>
    <row r="8" spans="1:3" ht="44.4" x14ac:dyDescent="0.7">
      <c r="A8" s="4"/>
      <c r="B8" s="4"/>
      <c r="C8" s="4"/>
    </row>
    <row r="9" spans="1:3" ht="44.4" x14ac:dyDescent="0.7">
      <c r="A9" s="4"/>
      <c r="B9" s="4"/>
      <c r="C9" s="4"/>
    </row>
    <row r="10" spans="1:3" ht="46.8" x14ac:dyDescent="0.25">
      <c r="A10" s="52" t="s">
        <v>2</v>
      </c>
      <c r="B10" s="52"/>
      <c r="C10" s="52"/>
    </row>
    <row r="11" spans="1:3" ht="44.4" x14ac:dyDescent="0.7">
      <c r="A11" s="4"/>
      <c r="B11" s="4"/>
      <c r="C11" s="4"/>
    </row>
    <row r="12" spans="1:3" ht="27" x14ac:dyDescent="0.25">
      <c r="A12" s="53" t="s">
        <v>223</v>
      </c>
      <c r="B12" s="53"/>
      <c r="C12" s="53"/>
    </row>
    <row r="13" spans="1:3" ht="27" x14ac:dyDescent="0.25">
      <c r="A13" s="53" t="s">
        <v>224</v>
      </c>
      <c r="B13" s="53"/>
      <c r="C13" s="53"/>
    </row>
    <row r="14" spans="1:3" ht="27" x14ac:dyDescent="0.25">
      <c r="A14" s="5"/>
      <c r="B14" s="5"/>
      <c r="C14" s="5"/>
    </row>
    <row r="15" spans="1:3" ht="27" x14ac:dyDescent="0.25">
      <c r="A15" s="5"/>
      <c r="B15" s="5"/>
      <c r="C15" s="5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G19" sqref="G19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15.5546875" customWidth="1"/>
    <col min="6" max="6" width="1.33203125" customWidth="1"/>
    <col min="7" max="7" width="20.664062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4.4" customHeight="1" x14ac:dyDescent="0.25"/>
    <row r="5" spans="1:19" ht="14.4" customHeight="1" x14ac:dyDescent="0.25">
      <c r="A5" s="67" t="s">
        <v>179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4.4" customHeight="1" x14ac:dyDescent="0.25">
      <c r="A6" s="59" t="s">
        <v>118</v>
      </c>
      <c r="I6" s="59" t="s">
        <v>134</v>
      </c>
      <c r="J6" s="59"/>
      <c r="K6" s="59"/>
      <c r="L6" s="59"/>
      <c r="M6" s="59"/>
      <c r="O6" s="59" t="s">
        <v>135</v>
      </c>
      <c r="P6" s="59"/>
      <c r="Q6" s="59"/>
      <c r="R6" s="59"/>
      <c r="S6" s="59"/>
    </row>
    <row r="7" spans="1:19" ht="29.1" customHeight="1" x14ac:dyDescent="0.25">
      <c r="A7" s="59"/>
      <c r="C7" s="31" t="s">
        <v>180</v>
      </c>
      <c r="E7" s="31" t="s">
        <v>92</v>
      </c>
      <c r="G7" s="31" t="s">
        <v>181</v>
      </c>
      <c r="I7" s="30" t="s">
        <v>182</v>
      </c>
      <c r="J7" s="1"/>
      <c r="K7" s="30" t="s">
        <v>161</v>
      </c>
      <c r="L7" s="1"/>
      <c r="M7" s="30" t="s">
        <v>183</v>
      </c>
      <c r="O7" s="30" t="s">
        <v>182</v>
      </c>
      <c r="P7" s="1"/>
      <c r="Q7" s="30" t="s">
        <v>161</v>
      </c>
      <c r="R7" s="1"/>
      <c r="S7" s="30" t="s">
        <v>183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H21" sqref="H21"/>
    </sheetView>
  </sheetViews>
  <sheetFormatPr defaultRowHeight="13.2" x14ac:dyDescent="0.25"/>
  <cols>
    <col min="1" max="1" width="5.109375" customWidth="1"/>
    <col min="2" max="2" width="59.44140625" customWidth="1"/>
    <col min="3" max="3" width="1.33203125" customWidth="1"/>
    <col min="4" max="4" width="19.44140625" customWidth="1"/>
    <col min="5" max="5" width="1.33203125" customWidth="1"/>
    <col min="6" max="6" width="20.6640625" customWidth="1"/>
    <col min="7" max="7" width="1.33203125" customWidth="1"/>
    <col min="8" max="8" width="19.4414062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4.4" customHeight="1" x14ac:dyDescent="0.25"/>
    <row r="5" spans="1:10" ht="14.4" customHeight="1" x14ac:dyDescent="0.25">
      <c r="A5" s="16" t="s">
        <v>148</v>
      </c>
      <c r="B5" s="67" t="s">
        <v>149</v>
      </c>
      <c r="C5" s="67"/>
      <c r="D5" s="67"/>
      <c r="E5" s="67"/>
      <c r="F5" s="67"/>
      <c r="G5" s="67"/>
      <c r="H5" s="67"/>
      <c r="I5" s="67"/>
      <c r="J5" s="67"/>
    </row>
    <row r="6" spans="1:10" ht="14.4" customHeight="1" x14ac:dyDescent="0.25">
      <c r="D6" s="59" t="s">
        <v>134</v>
      </c>
      <c r="E6" s="59"/>
      <c r="F6" s="59"/>
      <c r="H6" s="59" t="s">
        <v>135</v>
      </c>
      <c r="I6" s="59"/>
      <c r="J6" s="59"/>
    </row>
    <row r="7" spans="1:10" ht="36.450000000000003" customHeight="1" x14ac:dyDescent="0.25">
      <c r="A7" s="59" t="s">
        <v>150</v>
      </c>
      <c r="B7" s="59"/>
      <c r="D7" s="30" t="s">
        <v>151</v>
      </c>
      <c r="E7" s="1"/>
      <c r="F7" s="30" t="s">
        <v>152</v>
      </c>
      <c r="H7" s="30" t="s">
        <v>151</v>
      </c>
      <c r="I7" s="1"/>
      <c r="J7" s="30" t="s">
        <v>152</v>
      </c>
    </row>
    <row r="8" spans="1:10" ht="21.75" customHeight="1" x14ac:dyDescent="0.25">
      <c r="A8" s="60" t="s">
        <v>107</v>
      </c>
      <c r="B8" s="60"/>
      <c r="D8" s="18">
        <v>7479115</v>
      </c>
      <c r="E8" s="19"/>
      <c r="F8" s="45">
        <f>D8/D12</f>
        <v>1.1235942232537151E-3</v>
      </c>
      <c r="G8" s="19"/>
      <c r="H8" s="18">
        <v>2487853785</v>
      </c>
      <c r="I8" s="19"/>
      <c r="J8" s="45">
        <f>H8/H12</f>
        <v>9.5952271644955636E-2</v>
      </c>
    </row>
    <row r="9" spans="1:10" ht="21.75" customHeight="1" x14ac:dyDescent="0.25">
      <c r="A9" s="55" t="s">
        <v>109</v>
      </c>
      <c r="B9" s="55"/>
      <c r="D9" s="21">
        <v>260162</v>
      </c>
      <c r="E9" s="19"/>
      <c r="F9" s="46">
        <f>D9/D12</f>
        <v>3.9084372992009485E-5</v>
      </c>
      <c r="G9" s="19"/>
      <c r="H9" s="21">
        <v>33782498</v>
      </c>
      <c r="I9" s="19"/>
      <c r="J9" s="46">
        <f>H9/H12</f>
        <v>1.3029332529448353E-3</v>
      </c>
    </row>
    <row r="10" spans="1:10" ht="21.75" customHeight="1" x14ac:dyDescent="0.25">
      <c r="A10" s="55" t="s">
        <v>111</v>
      </c>
      <c r="B10" s="55"/>
      <c r="D10" s="21">
        <v>2138322485</v>
      </c>
      <c r="E10" s="19"/>
      <c r="F10" s="46">
        <f>D10/D12</f>
        <v>0.32124212444915323</v>
      </c>
      <c r="G10" s="19"/>
      <c r="H10" s="21">
        <v>14951171149</v>
      </c>
      <c r="I10" s="19"/>
      <c r="J10" s="46">
        <f>H10/H12</f>
        <v>0.57664113709121034</v>
      </c>
    </row>
    <row r="11" spans="1:10" ht="21.75" customHeight="1" x14ac:dyDescent="0.25">
      <c r="A11" s="57" t="s">
        <v>113</v>
      </c>
      <c r="B11" s="57"/>
      <c r="D11" s="23">
        <v>4510358185</v>
      </c>
      <c r="E11" s="19"/>
      <c r="F11" s="47">
        <f>D11/D12</f>
        <v>0.67759519695460102</v>
      </c>
      <c r="G11" s="19"/>
      <c r="H11" s="23">
        <v>8455226812</v>
      </c>
      <c r="I11" s="19"/>
      <c r="J11" s="47">
        <f>H11/H12</f>
        <v>0.3261036580108892</v>
      </c>
    </row>
    <row r="12" spans="1:10" ht="21.75" customHeight="1" x14ac:dyDescent="0.25">
      <c r="A12" s="58" t="s">
        <v>56</v>
      </c>
      <c r="B12" s="58"/>
      <c r="D12" s="25">
        <v>6656419947</v>
      </c>
      <c r="E12" s="19"/>
      <c r="F12" s="48">
        <f>F11+F10+F9+F8</f>
        <v>1</v>
      </c>
      <c r="G12" s="19"/>
      <c r="H12" s="25">
        <v>25928034244</v>
      </c>
      <c r="I12" s="19"/>
      <c r="J12" s="48">
        <f>J11+J10+J9+J8</f>
        <v>1</v>
      </c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topLeftCell="A4" zoomScaleNormal="100" workbookViewId="0">
      <selection activeCell="C12" sqref="C8:M12"/>
    </sheetView>
  </sheetViews>
  <sheetFormatPr defaultRowHeight="13.2" x14ac:dyDescent="0.25"/>
  <cols>
    <col min="1" max="1" width="61.6640625" bestFit="1" customWidth="1"/>
    <col min="2" max="2" width="1.33203125" customWidth="1"/>
    <col min="3" max="3" width="14.88671875" bestFit="1" customWidth="1"/>
    <col min="4" max="4" width="1.33203125" customWidth="1"/>
    <col min="5" max="5" width="12.6640625" bestFit="1" customWidth="1"/>
    <col min="6" max="6" width="1.33203125" customWidth="1"/>
    <col min="7" max="7" width="15.5546875" customWidth="1"/>
    <col min="8" max="8" width="1.33203125" customWidth="1"/>
    <col min="9" max="9" width="16.33203125" bestFit="1" customWidth="1"/>
    <col min="10" max="10" width="1.33203125" customWidth="1"/>
    <col min="11" max="11" width="10.88671875" bestFit="1" customWidth="1"/>
    <col min="12" max="12" width="1.33203125" customWidth="1"/>
    <col min="13" max="13" width="16.33203125" bestFit="1" customWidth="1"/>
    <col min="14" max="14" width="0.33203125" customWidth="1"/>
  </cols>
  <sheetData>
    <row r="1" spans="1:13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4.4" customHeight="1" x14ac:dyDescent="0.25"/>
    <row r="5" spans="1:13" ht="14.4" customHeight="1" x14ac:dyDescent="0.25">
      <c r="A5" s="67" t="s">
        <v>184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" customHeight="1" x14ac:dyDescent="0.25">
      <c r="A6" s="59" t="s">
        <v>118</v>
      </c>
      <c r="C6" s="59" t="s">
        <v>134</v>
      </c>
      <c r="D6" s="59"/>
      <c r="E6" s="59"/>
      <c r="F6" s="59"/>
      <c r="G6" s="59"/>
      <c r="I6" s="59" t="s">
        <v>135</v>
      </c>
      <c r="J6" s="59"/>
      <c r="K6" s="59"/>
      <c r="L6" s="59"/>
      <c r="M6" s="59"/>
    </row>
    <row r="7" spans="1:13" ht="29.1" customHeight="1" x14ac:dyDescent="0.25">
      <c r="A7" s="59"/>
      <c r="C7" s="30" t="s">
        <v>182</v>
      </c>
      <c r="D7" s="1"/>
      <c r="E7" s="30" t="s">
        <v>161</v>
      </c>
      <c r="F7" s="1"/>
      <c r="G7" s="30" t="s">
        <v>183</v>
      </c>
      <c r="I7" s="30" t="s">
        <v>182</v>
      </c>
      <c r="J7" s="1"/>
      <c r="K7" s="30" t="s">
        <v>161</v>
      </c>
      <c r="L7" s="1"/>
      <c r="M7" s="30" t="s">
        <v>183</v>
      </c>
    </row>
    <row r="8" spans="1:13" ht="21.75" customHeight="1" x14ac:dyDescent="0.25">
      <c r="A8" s="10" t="s">
        <v>107</v>
      </c>
      <c r="C8" s="18">
        <v>7479115</v>
      </c>
      <c r="D8" s="19"/>
      <c r="E8" s="18">
        <v>0</v>
      </c>
      <c r="F8" s="19"/>
      <c r="G8" s="18">
        <v>7479115</v>
      </c>
      <c r="H8" s="19"/>
      <c r="I8" s="18">
        <v>2487853785</v>
      </c>
      <c r="J8" s="19"/>
      <c r="K8" s="18">
        <v>0</v>
      </c>
      <c r="L8" s="19"/>
      <c r="M8" s="18">
        <v>2487853785</v>
      </c>
    </row>
    <row r="9" spans="1:13" ht="21.75" customHeight="1" x14ac:dyDescent="0.25">
      <c r="A9" s="11" t="s">
        <v>109</v>
      </c>
      <c r="C9" s="21">
        <v>260162</v>
      </c>
      <c r="D9" s="19"/>
      <c r="E9" s="21">
        <v>0</v>
      </c>
      <c r="F9" s="19"/>
      <c r="G9" s="21">
        <v>260162</v>
      </c>
      <c r="H9" s="19"/>
      <c r="I9" s="21">
        <v>33782498</v>
      </c>
      <c r="J9" s="19"/>
      <c r="K9" s="21">
        <v>0</v>
      </c>
      <c r="L9" s="19"/>
      <c r="M9" s="21">
        <v>33782498</v>
      </c>
    </row>
    <row r="10" spans="1:13" ht="21.75" customHeight="1" x14ac:dyDescent="0.25">
      <c r="A10" s="11" t="s">
        <v>111</v>
      </c>
      <c r="C10" s="21">
        <v>2138322485</v>
      </c>
      <c r="D10" s="19"/>
      <c r="E10" s="21">
        <v>-13461255</v>
      </c>
      <c r="F10" s="19"/>
      <c r="G10" s="21">
        <v>2151783740</v>
      </c>
      <c r="H10" s="19"/>
      <c r="I10" s="21">
        <v>14951171149</v>
      </c>
      <c r="J10" s="19"/>
      <c r="K10" s="21">
        <v>0</v>
      </c>
      <c r="L10" s="19"/>
      <c r="M10" s="21">
        <v>14951171149</v>
      </c>
    </row>
    <row r="11" spans="1:13" ht="21.75" customHeight="1" x14ac:dyDescent="0.25">
      <c r="A11" s="13" t="s">
        <v>113</v>
      </c>
      <c r="C11" s="23">
        <v>4510358185</v>
      </c>
      <c r="D11" s="19"/>
      <c r="E11" s="23">
        <v>0</v>
      </c>
      <c r="F11" s="19"/>
      <c r="G11" s="23">
        <v>4510358185</v>
      </c>
      <c r="H11" s="19"/>
      <c r="I11" s="23">
        <v>8455226812</v>
      </c>
      <c r="J11" s="19"/>
      <c r="K11" s="23">
        <v>0</v>
      </c>
      <c r="L11" s="19"/>
      <c r="M11" s="23">
        <v>8455226812</v>
      </c>
    </row>
    <row r="12" spans="1:13" ht="21.75" customHeight="1" x14ac:dyDescent="0.25">
      <c r="A12" s="14" t="s">
        <v>56</v>
      </c>
      <c r="C12" s="25">
        <v>6656419947</v>
      </c>
      <c r="D12" s="19"/>
      <c r="E12" s="25">
        <v>-13461255</v>
      </c>
      <c r="F12" s="19"/>
      <c r="G12" s="25">
        <v>6669881202</v>
      </c>
      <c r="H12" s="19"/>
      <c r="I12" s="25">
        <v>25928034244</v>
      </c>
      <c r="J12" s="19"/>
      <c r="K12" s="25">
        <v>0</v>
      </c>
      <c r="L12" s="19"/>
      <c r="M12" s="25">
        <v>25928034244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"/>
  <sheetViews>
    <sheetView rightToLeft="1" zoomScaleNormal="100" workbookViewId="0">
      <selection activeCell="C8" sqref="C8:R15"/>
    </sheetView>
  </sheetViews>
  <sheetFormatPr defaultRowHeight="13.2" x14ac:dyDescent="0.25"/>
  <cols>
    <col min="1" max="1" width="40.33203125" customWidth="1"/>
    <col min="2" max="2" width="1.33203125" customWidth="1"/>
    <col min="3" max="3" width="10.44140625" customWidth="1"/>
    <col min="4" max="4" width="1.33203125" customWidth="1"/>
    <col min="5" max="5" width="15.44140625" bestFit="1" customWidth="1"/>
    <col min="6" max="6" width="1.33203125" customWidth="1"/>
    <col min="7" max="7" width="16.109375" bestFit="1" customWidth="1"/>
    <col min="8" max="8" width="1.33203125" customWidth="1"/>
    <col min="9" max="9" width="15.5546875" customWidth="1"/>
    <col min="10" max="10" width="1.33203125" customWidth="1"/>
    <col min="11" max="11" width="11.88671875" bestFit="1" customWidth="1"/>
    <col min="12" max="12" width="1.33203125" customWidth="1"/>
    <col min="13" max="13" width="17.5546875" bestFit="1" customWidth="1"/>
    <col min="14" max="14" width="1.33203125" customWidth="1"/>
    <col min="15" max="15" width="17.6640625" bestFit="1" customWidth="1"/>
    <col min="16" max="16" width="1.33203125" customWidth="1"/>
    <col min="17" max="17" width="16.44140625" customWidth="1"/>
    <col min="18" max="18" width="1.33203125" customWidth="1"/>
    <col min="19" max="19" width="0.33203125" customWidth="1"/>
  </cols>
  <sheetData>
    <row r="1" spans="1:18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32"/>
    </row>
    <row r="2" spans="1:18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" customHeight="1" x14ac:dyDescent="0.25"/>
    <row r="5" spans="1:18" ht="14.4" customHeight="1" x14ac:dyDescent="0.25">
      <c r="A5" s="67" t="s">
        <v>185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" customHeight="1" x14ac:dyDescent="0.25">
      <c r="A6" s="59" t="s">
        <v>118</v>
      </c>
      <c r="C6" s="59" t="s">
        <v>134</v>
      </c>
      <c r="D6" s="59"/>
      <c r="E6" s="59"/>
      <c r="F6" s="59"/>
      <c r="G6" s="59"/>
      <c r="H6" s="59"/>
      <c r="I6" s="59"/>
      <c r="K6" s="59" t="s">
        <v>135</v>
      </c>
      <c r="L6" s="59"/>
      <c r="M6" s="59"/>
      <c r="N6" s="59"/>
      <c r="O6" s="59"/>
      <c r="P6" s="59"/>
      <c r="Q6" s="59"/>
      <c r="R6" s="59"/>
    </row>
    <row r="7" spans="1:18" ht="39" customHeight="1" x14ac:dyDescent="0.25">
      <c r="A7" s="59"/>
      <c r="C7" s="30" t="s">
        <v>13</v>
      </c>
      <c r="D7" s="1"/>
      <c r="E7" s="30" t="s">
        <v>186</v>
      </c>
      <c r="F7" s="1"/>
      <c r="G7" s="30" t="s">
        <v>187</v>
      </c>
      <c r="H7" s="1"/>
      <c r="I7" s="30" t="s">
        <v>188</v>
      </c>
      <c r="K7" s="30" t="s">
        <v>13</v>
      </c>
      <c r="L7" s="1"/>
      <c r="M7" s="30" t="s">
        <v>186</v>
      </c>
      <c r="N7" s="1"/>
      <c r="O7" s="30" t="s">
        <v>187</v>
      </c>
      <c r="P7" s="1"/>
      <c r="Q7" s="75" t="s">
        <v>188</v>
      </c>
      <c r="R7" s="75"/>
    </row>
    <row r="8" spans="1:18" ht="21.75" customHeight="1" x14ac:dyDescent="0.25">
      <c r="A8" s="10" t="s">
        <v>38</v>
      </c>
      <c r="C8" s="18">
        <v>1244174</v>
      </c>
      <c r="D8" s="19"/>
      <c r="E8" s="18">
        <v>29686428746</v>
      </c>
      <c r="F8" s="19"/>
      <c r="G8" s="18">
        <v>27388349936</v>
      </c>
      <c r="H8" s="19"/>
      <c r="I8" s="38">
        <v>2298078810</v>
      </c>
      <c r="J8" s="19"/>
      <c r="K8" s="18">
        <v>1244174</v>
      </c>
      <c r="L8" s="19"/>
      <c r="M8" s="18">
        <v>29686428746</v>
      </c>
      <c r="N8" s="19"/>
      <c r="O8" s="18">
        <v>27388349936</v>
      </c>
      <c r="P8" s="19"/>
      <c r="Q8" s="72">
        <v>2298078810</v>
      </c>
      <c r="R8" s="72"/>
    </row>
    <row r="9" spans="1:18" ht="21.75" customHeight="1" x14ac:dyDescent="0.25">
      <c r="A9" s="11" t="s">
        <v>48</v>
      </c>
      <c r="C9" s="21">
        <v>1316334</v>
      </c>
      <c r="D9" s="19"/>
      <c r="E9" s="21">
        <v>20046247899</v>
      </c>
      <c r="F9" s="19"/>
      <c r="G9" s="21">
        <v>21763118304</v>
      </c>
      <c r="H9" s="19"/>
      <c r="I9" s="39">
        <v>-1716870405</v>
      </c>
      <c r="J9" s="19"/>
      <c r="K9" s="21">
        <v>1316334</v>
      </c>
      <c r="L9" s="19"/>
      <c r="M9" s="21">
        <v>20046247899</v>
      </c>
      <c r="N9" s="19"/>
      <c r="O9" s="21">
        <v>21763118304</v>
      </c>
      <c r="P9" s="19"/>
      <c r="Q9" s="71">
        <v>-1716870405</v>
      </c>
      <c r="R9" s="71"/>
    </row>
    <row r="10" spans="1:18" ht="21.75" customHeight="1" x14ac:dyDescent="0.25">
      <c r="A10" s="11" t="s">
        <v>20</v>
      </c>
      <c r="C10" s="21">
        <v>0</v>
      </c>
      <c r="D10" s="19"/>
      <c r="E10" s="21">
        <v>0</v>
      </c>
      <c r="F10" s="19"/>
      <c r="G10" s="21">
        <v>0</v>
      </c>
      <c r="H10" s="19"/>
      <c r="I10" s="39">
        <v>0</v>
      </c>
      <c r="J10" s="19"/>
      <c r="K10" s="21">
        <v>2582702</v>
      </c>
      <c r="L10" s="19"/>
      <c r="M10" s="21">
        <v>4299585324</v>
      </c>
      <c r="N10" s="19"/>
      <c r="O10" s="21">
        <v>4732186213</v>
      </c>
      <c r="P10" s="19"/>
      <c r="Q10" s="71">
        <v>-432600889</v>
      </c>
      <c r="R10" s="71"/>
    </row>
    <row r="11" spans="1:18" ht="21.75" customHeight="1" x14ac:dyDescent="0.25">
      <c r="A11" s="11" t="s">
        <v>44</v>
      </c>
      <c r="C11" s="21">
        <v>0</v>
      </c>
      <c r="D11" s="19"/>
      <c r="E11" s="21">
        <v>0</v>
      </c>
      <c r="F11" s="19"/>
      <c r="G11" s="21">
        <v>0</v>
      </c>
      <c r="H11" s="19"/>
      <c r="I11" s="39">
        <v>0</v>
      </c>
      <c r="J11" s="19"/>
      <c r="K11" s="21">
        <v>413126</v>
      </c>
      <c r="L11" s="19"/>
      <c r="M11" s="21">
        <v>1939677776</v>
      </c>
      <c r="N11" s="19"/>
      <c r="O11" s="21">
        <v>2056655737</v>
      </c>
      <c r="P11" s="19"/>
      <c r="Q11" s="71">
        <v>-116977961</v>
      </c>
      <c r="R11" s="71"/>
    </row>
    <row r="12" spans="1:18" ht="21.75" customHeight="1" x14ac:dyDescent="0.25">
      <c r="A12" s="11" t="s">
        <v>43</v>
      </c>
      <c r="C12" s="21">
        <v>0</v>
      </c>
      <c r="D12" s="19"/>
      <c r="E12" s="21">
        <v>0</v>
      </c>
      <c r="F12" s="19"/>
      <c r="G12" s="21">
        <v>0</v>
      </c>
      <c r="H12" s="19"/>
      <c r="I12" s="39">
        <v>0</v>
      </c>
      <c r="J12" s="19"/>
      <c r="K12" s="21">
        <v>7045188</v>
      </c>
      <c r="L12" s="19"/>
      <c r="M12" s="21">
        <v>47999027320</v>
      </c>
      <c r="N12" s="19"/>
      <c r="O12" s="21">
        <v>54078204742</v>
      </c>
      <c r="P12" s="19"/>
      <c r="Q12" s="71">
        <v>-6079177422</v>
      </c>
      <c r="R12" s="71"/>
    </row>
    <row r="13" spans="1:18" ht="21.75" customHeight="1" x14ac:dyDescent="0.25">
      <c r="A13" s="11" t="s">
        <v>140</v>
      </c>
      <c r="C13" s="21">
        <v>0</v>
      </c>
      <c r="D13" s="19"/>
      <c r="E13" s="21">
        <v>0</v>
      </c>
      <c r="F13" s="19"/>
      <c r="G13" s="21">
        <v>0</v>
      </c>
      <c r="H13" s="19"/>
      <c r="I13" s="40">
        <v>0</v>
      </c>
      <c r="J13" s="19"/>
      <c r="K13" s="21">
        <v>950977</v>
      </c>
      <c r="L13" s="19"/>
      <c r="M13" s="21">
        <v>12833517315</v>
      </c>
      <c r="N13" s="19"/>
      <c r="O13" s="21">
        <v>14442087859</v>
      </c>
      <c r="P13" s="19"/>
      <c r="Q13" s="69">
        <v>-1608570544</v>
      </c>
      <c r="R13" s="69"/>
    </row>
    <row r="14" spans="1:18" ht="21.75" customHeight="1" x14ac:dyDescent="0.25">
      <c r="A14" s="11" t="s">
        <v>40</v>
      </c>
      <c r="C14" s="21">
        <v>0</v>
      </c>
      <c r="D14" s="19"/>
      <c r="E14" s="21">
        <v>0</v>
      </c>
      <c r="F14" s="19"/>
      <c r="G14" s="21">
        <v>0</v>
      </c>
      <c r="H14" s="19"/>
      <c r="I14" s="40">
        <v>0</v>
      </c>
      <c r="J14" s="19"/>
      <c r="K14" s="21">
        <v>2000000</v>
      </c>
      <c r="L14" s="19"/>
      <c r="M14" s="21">
        <v>7013509049</v>
      </c>
      <c r="N14" s="19"/>
      <c r="O14" s="21">
        <v>7116382634</v>
      </c>
      <c r="P14" s="19"/>
      <c r="Q14" s="69">
        <v>-102873585</v>
      </c>
      <c r="R14" s="69"/>
    </row>
    <row r="15" spans="1:18" ht="21.75" customHeight="1" x14ac:dyDescent="0.25">
      <c r="A15" s="13" t="s">
        <v>37</v>
      </c>
      <c r="C15" s="21">
        <v>0</v>
      </c>
      <c r="D15" s="19"/>
      <c r="E15" s="21">
        <v>0</v>
      </c>
      <c r="F15" s="19"/>
      <c r="G15" s="21">
        <v>0</v>
      </c>
      <c r="H15" s="19"/>
      <c r="I15" s="40">
        <v>0</v>
      </c>
      <c r="J15" s="19"/>
      <c r="K15" s="21">
        <v>2171660</v>
      </c>
      <c r="L15" s="19"/>
      <c r="M15" s="21">
        <v>10421842431</v>
      </c>
      <c r="N15" s="19"/>
      <c r="O15" s="21">
        <v>11393549690</v>
      </c>
      <c r="P15" s="19"/>
      <c r="Q15" s="69">
        <v>-971707259</v>
      </c>
      <c r="R15" s="69"/>
    </row>
    <row r="16" spans="1:18" ht="21.75" customHeight="1" thickBot="1" x14ac:dyDescent="0.3">
      <c r="A16" s="14" t="s">
        <v>56</v>
      </c>
      <c r="C16" s="15">
        <v>2560508</v>
      </c>
      <c r="E16" s="15">
        <v>49732676645</v>
      </c>
      <c r="G16" s="15">
        <v>49151468240</v>
      </c>
      <c r="I16" s="28">
        <v>581208405</v>
      </c>
      <c r="K16" s="15">
        <v>17724161</v>
      </c>
      <c r="M16" s="15">
        <v>134239835860</v>
      </c>
      <c r="O16" s="15">
        <v>142970535115</v>
      </c>
      <c r="Q16" s="74">
        <v>-8730699255</v>
      </c>
      <c r="R16" s="74"/>
    </row>
    <row r="17" ht="13.8" thickTop="1" x14ac:dyDescent="0.25"/>
  </sheetData>
  <mergeCells count="17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16:R16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9"/>
  <sheetViews>
    <sheetView rightToLeft="1" topLeftCell="A39" zoomScaleNormal="100" workbookViewId="0">
      <selection activeCell="K50" sqref="K50"/>
    </sheetView>
  </sheetViews>
  <sheetFormatPr defaultRowHeight="13.2" x14ac:dyDescent="0.25"/>
  <cols>
    <col min="1" max="1" width="40.33203125" customWidth="1"/>
    <col min="2" max="2" width="1.33203125" customWidth="1"/>
    <col min="3" max="3" width="13.44140625" bestFit="1" customWidth="1"/>
    <col min="4" max="4" width="1.33203125" customWidth="1"/>
    <col min="5" max="5" width="17.6640625" bestFit="1" customWidth="1"/>
    <col min="6" max="6" width="1.33203125" customWidth="1"/>
    <col min="7" max="7" width="19" bestFit="1" customWidth="1"/>
    <col min="8" max="8" width="1.33203125" customWidth="1"/>
    <col min="9" max="9" width="17.88671875" customWidth="1"/>
    <col min="10" max="10" width="1.33203125" customWidth="1"/>
    <col min="11" max="11" width="13.44140625" bestFit="1" customWidth="1"/>
    <col min="12" max="12" width="1.33203125" customWidth="1"/>
    <col min="13" max="13" width="17.6640625" bestFit="1" customWidth="1"/>
    <col min="14" max="14" width="1.33203125" customWidth="1"/>
    <col min="15" max="15" width="17.5546875" bestFit="1" customWidth="1"/>
    <col min="16" max="16" width="1.33203125" customWidth="1"/>
    <col min="17" max="17" width="16.5546875" customWidth="1"/>
    <col min="18" max="18" width="1.33203125" customWidth="1"/>
    <col min="19" max="19" width="1.6640625" customWidth="1"/>
  </cols>
  <sheetData>
    <row r="1" spans="1:18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32"/>
    </row>
    <row r="2" spans="1:18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" customHeight="1" x14ac:dyDescent="0.25"/>
    <row r="5" spans="1:18" ht="14.4" customHeight="1" x14ac:dyDescent="0.25">
      <c r="A5" s="67" t="s">
        <v>215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" customHeight="1" x14ac:dyDescent="0.25">
      <c r="A6" s="59" t="s">
        <v>118</v>
      </c>
      <c r="C6" s="59" t="s">
        <v>134</v>
      </c>
      <c r="D6" s="59"/>
      <c r="E6" s="59"/>
      <c r="F6" s="59"/>
      <c r="G6" s="59"/>
      <c r="H6" s="59"/>
      <c r="I6" s="59"/>
      <c r="K6" s="59" t="s">
        <v>135</v>
      </c>
      <c r="L6" s="59"/>
      <c r="M6" s="59"/>
      <c r="N6" s="59"/>
      <c r="O6" s="59"/>
      <c r="P6" s="59"/>
      <c r="Q6" s="59"/>
      <c r="R6" s="59"/>
    </row>
    <row r="7" spans="1:18" ht="36.6" customHeight="1" x14ac:dyDescent="0.25">
      <c r="A7" s="59"/>
      <c r="C7" s="30" t="s">
        <v>13</v>
      </c>
      <c r="D7" s="1"/>
      <c r="E7" s="30" t="s">
        <v>15</v>
      </c>
      <c r="F7" s="1"/>
      <c r="G7" s="30" t="s">
        <v>187</v>
      </c>
      <c r="H7" s="1"/>
      <c r="I7" s="30" t="s">
        <v>216</v>
      </c>
      <c r="K7" s="30" t="s">
        <v>13</v>
      </c>
      <c r="L7" s="1"/>
      <c r="M7" s="30" t="s">
        <v>15</v>
      </c>
      <c r="N7" s="1"/>
      <c r="O7" s="30" t="s">
        <v>187</v>
      </c>
      <c r="P7" s="1"/>
      <c r="Q7" s="75" t="s">
        <v>216</v>
      </c>
      <c r="R7" s="75"/>
    </row>
    <row r="8" spans="1:18" ht="21.75" customHeight="1" x14ac:dyDescent="0.25">
      <c r="A8" s="10" t="s">
        <v>53</v>
      </c>
      <c r="C8" s="18">
        <v>1200000</v>
      </c>
      <c r="D8" s="19"/>
      <c r="E8" s="18">
        <v>20696121000</v>
      </c>
      <c r="F8" s="19"/>
      <c r="G8" s="38">
        <v>22327603271</v>
      </c>
      <c r="H8" s="19"/>
      <c r="I8" s="38">
        <v>-1631482271</v>
      </c>
      <c r="J8" s="19"/>
      <c r="K8" s="18">
        <v>1200000</v>
      </c>
      <c r="L8" s="19"/>
      <c r="M8" s="18">
        <v>20696121000</v>
      </c>
      <c r="N8" s="19"/>
      <c r="O8" s="18">
        <v>22327603271</v>
      </c>
      <c r="P8" s="19"/>
      <c r="Q8" s="72">
        <v>-1631482271</v>
      </c>
      <c r="R8" s="72"/>
    </row>
    <row r="9" spans="1:18" ht="21.75" customHeight="1" x14ac:dyDescent="0.25">
      <c r="A9" s="11" t="s">
        <v>28</v>
      </c>
      <c r="C9" s="21">
        <v>97955</v>
      </c>
      <c r="D9" s="19"/>
      <c r="E9" s="21">
        <v>16235835250</v>
      </c>
      <c r="F9" s="19"/>
      <c r="G9" s="39">
        <v>16221512317</v>
      </c>
      <c r="H9" s="19"/>
      <c r="I9" s="39">
        <v>14322933</v>
      </c>
      <c r="J9" s="19"/>
      <c r="K9" s="21">
        <v>97955</v>
      </c>
      <c r="L9" s="19"/>
      <c r="M9" s="21">
        <v>16235835250</v>
      </c>
      <c r="N9" s="19"/>
      <c r="O9" s="21">
        <v>16576298365</v>
      </c>
      <c r="P9" s="19"/>
      <c r="Q9" s="71">
        <v>-340463114</v>
      </c>
      <c r="R9" s="71"/>
    </row>
    <row r="10" spans="1:18" ht="21.75" customHeight="1" x14ac:dyDescent="0.25">
      <c r="A10" s="11" t="s">
        <v>29</v>
      </c>
      <c r="C10" s="21">
        <v>758335</v>
      </c>
      <c r="D10" s="19"/>
      <c r="E10" s="21">
        <v>34600471419</v>
      </c>
      <c r="F10" s="19"/>
      <c r="G10" s="39">
        <v>34369055639</v>
      </c>
      <c r="H10" s="19"/>
      <c r="I10" s="39">
        <v>231415780</v>
      </c>
      <c r="J10" s="19"/>
      <c r="K10" s="21">
        <v>758335</v>
      </c>
      <c r="L10" s="19"/>
      <c r="M10" s="21">
        <v>34600471419</v>
      </c>
      <c r="N10" s="19"/>
      <c r="O10" s="21">
        <v>40588378038</v>
      </c>
      <c r="P10" s="19"/>
      <c r="Q10" s="71">
        <v>-5987906618</v>
      </c>
      <c r="R10" s="71"/>
    </row>
    <row r="11" spans="1:18" ht="21.75" customHeight="1" x14ac:dyDescent="0.25">
      <c r="A11" s="11" t="s">
        <v>22</v>
      </c>
      <c r="C11" s="21">
        <v>2402799</v>
      </c>
      <c r="D11" s="19"/>
      <c r="E11" s="21">
        <v>7015031390</v>
      </c>
      <c r="F11" s="19"/>
      <c r="G11" s="39">
        <v>6909937286</v>
      </c>
      <c r="H11" s="19"/>
      <c r="I11" s="39">
        <v>105094104</v>
      </c>
      <c r="J11" s="19"/>
      <c r="K11" s="21">
        <v>2402799</v>
      </c>
      <c r="L11" s="19"/>
      <c r="M11" s="21">
        <v>7015031390</v>
      </c>
      <c r="N11" s="19"/>
      <c r="O11" s="21">
        <v>7228846848</v>
      </c>
      <c r="P11" s="19"/>
      <c r="Q11" s="71">
        <v>-213815457</v>
      </c>
      <c r="R11" s="71"/>
    </row>
    <row r="12" spans="1:18" ht="21.75" customHeight="1" x14ac:dyDescent="0.25">
      <c r="A12" s="11" t="s">
        <v>41</v>
      </c>
      <c r="C12" s="21">
        <v>4442127</v>
      </c>
      <c r="D12" s="19"/>
      <c r="E12" s="21">
        <v>20864165227</v>
      </c>
      <c r="F12" s="19"/>
      <c r="G12" s="39">
        <v>20789869256</v>
      </c>
      <c r="H12" s="19"/>
      <c r="I12" s="39">
        <v>74295971</v>
      </c>
      <c r="J12" s="19"/>
      <c r="K12" s="21">
        <v>4442127</v>
      </c>
      <c r="L12" s="19"/>
      <c r="M12" s="21">
        <v>20864165227</v>
      </c>
      <c r="N12" s="19"/>
      <c r="O12" s="21">
        <v>23816003317</v>
      </c>
      <c r="P12" s="19"/>
      <c r="Q12" s="71">
        <v>-2951838089</v>
      </c>
      <c r="R12" s="71"/>
    </row>
    <row r="13" spans="1:18" ht="21.75" customHeight="1" x14ac:dyDescent="0.25">
      <c r="A13" s="11" t="s">
        <v>45</v>
      </c>
      <c r="C13" s="21">
        <v>1076453</v>
      </c>
      <c r="D13" s="19"/>
      <c r="E13" s="21">
        <v>19539078390</v>
      </c>
      <c r="F13" s="19"/>
      <c r="G13" s="39">
        <v>19075957334</v>
      </c>
      <c r="H13" s="19"/>
      <c r="I13" s="39">
        <v>463121056</v>
      </c>
      <c r="J13" s="19"/>
      <c r="K13" s="21">
        <v>1076453</v>
      </c>
      <c r="L13" s="19"/>
      <c r="M13" s="21">
        <v>19539078390</v>
      </c>
      <c r="N13" s="19"/>
      <c r="O13" s="21">
        <v>22698672051</v>
      </c>
      <c r="P13" s="19"/>
      <c r="Q13" s="71">
        <v>-3159593660</v>
      </c>
      <c r="R13" s="71"/>
    </row>
    <row r="14" spans="1:18" ht="21.75" customHeight="1" x14ac:dyDescent="0.25">
      <c r="A14" s="11" t="s">
        <v>20</v>
      </c>
      <c r="C14" s="21">
        <v>1389679</v>
      </c>
      <c r="D14" s="19"/>
      <c r="E14" s="21">
        <v>2445096425</v>
      </c>
      <c r="F14" s="19"/>
      <c r="G14" s="39">
        <v>2208875245</v>
      </c>
      <c r="H14" s="19"/>
      <c r="I14" s="39">
        <v>236221180</v>
      </c>
      <c r="J14" s="19"/>
      <c r="K14" s="21">
        <v>1389679</v>
      </c>
      <c r="L14" s="19"/>
      <c r="M14" s="21">
        <v>2445096425</v>
      </c>
      <c r="N14" s="19"/>
      <c r="O14" s="21">
        <v>2546255745</v>
      </c>
      <c r="P14" s="19"/>
      <c r="Q14" s="71">
        <v>-101159319</v>
      </c>
      <c r="R14" s="71"/>
    </row>
    <row r="15" spans="1:18" ht="21.75" customHeight="1" x14ac:dyDescent="0.25">
      <c r="A15" s="11" t="s">
        <v>19</v>
      </c>
      <c r="C15" s="21">
        <v>3369373</v>
      </c>
      <c r="D15" s="19"/>
      <c r="E15" s="21">
        <v>27631933152</v>
      </c>
      <c r="F15" s="19"/>
      <c r="G15" s="39">
        <v>26604736439</v>
      </c>
      <c r="H15" s="19"/>
      <c r="I15" s="39">
        <v>1027196713</v>
      </c>
      <c r="J15" s="19"/>
      <c r="K15" s="21">
        <v>3369373</v>
      </c>
      <c r="L15" s="19"/>
      <c r="M15" s="21">
        <v>27631933152</v>
      </c>
      <c r="N15" s="19"/>
      <c r="O15" s="21">
        <v>28964638638</v>
      </c>
      <c r="P15" s="19"/>
      <c r="Q15" s="71">
        <v>-1332705485</v>
      </c>
      <c r="R15" s="71"/>
    </row>
    <row r="16" spans="1:18" ht="21.75" customHeight="1" x14ac:dyDescent="0.25">
      <c r="A16" s="11" t="s">
        <v>49</v>
      </c>
      <c r="C16" s="21">
        <v>340481</v>
      </c>
      <c r="D16" s="19"/>
      <c r="E16" s="21">
        <v>11568396618</v>
      </c>
      <c r="F16" s="19"/>
      <c r="G16" s="39">
        <v>12515175893</v>
      </c>
      <c r="H16" s="19"/>
      <c r="I16" s="39">
        <v>-946779274</v>
      </c>
      <c r="J16" s="19"/>
      <c r="K16" s="21">
        <v>340481</v>
      </c>
      <c r="L16" s="19"/>
      <c r="M16" s="21">
        <v>11568396618</v>
      </c>
      <c r="N16" s="19"/>
      <c r="O16" s="21">
        <v>12515175893</v>
      </c>
      <c r="P16" s="19"/>
      <c r="Q16" s="71">
        <v>-946779274</v>
      </c>
      <c r="R16" s="71"/>
    </row>
    <row r="17" spans="1:18" ht="21.75" customHeight="1" x14ac:dyDescent="0.25">
      <c r="A17" s="11" t="s">
        <v>23</v>
      </c>
      <c r="C17" s="21">
        <v>1800000</v>
      </c>
      <c r="D17" s="19"/>
      <c r="E17" s="21">
        <v>1146934890</v>
      </c>
      <c r="F17" s="19"/>
      <c r="G17" s="39">
        <v>1204192170</v>
      </c>
      <c r="H17" s="19"/>
      <c r="I17" s="39">
        <v>-57257280</v>
      </c>
      <c r="J17" s="19"/>
      <c r="K17" s="21">
        <v>1800000</v>
      </c>
      <c r="L17" s="19"/>
      <c r="M17" s="21">
        <v>1146934890</v>
      </c>
      <c r="N17" s="19"/>
      <c r="O17" s="21">
        <v>1583636555</v>
      </c>
      <c r="P17" s="19"/>
      <c r="Q17" s="71">
        <v>-436701665</v>
      </c>
      <c r="R17" s="71"/>
    </row>
    <row r="18" spans="1:18" ht="21.75" customHeight="1" x14ac:dyDescent="0.25">
      <c r="A18" s="11" t="s">
        <v>50</v>
      </c>
      <c r="C18" s="21">
        <v>1600000</v>
      </c>
      <c r="D18" s="19"/>
      <c r="E18" s="21">
        <v>8111448000</v>
      </c>
      <c r="F18" s="19"/>
      <c r="G18" s="39">
        <v>7321551303</v>
      </c>
      <c r="H18" s="19"/>
      <c r="I18" s="39">
        <v>789896697</v>
      </c>
      <c r="J18" s="19"/>
      <c r="K18" s="21">
        <v>1600000</v>
      </c>
      <c r="L18" s="19"/>
      <c r="M18" s="21">
        <v>8111448000</v>
      </c>
      <c r="N18" s="19"/>
      <c r="O18" s="21">
        <v>7321551303</v>
      </c>
      <c r="P18" s="19"/>
      <c r="Q18" s="71">
        <v>789896697</v>
      </c>
      <c r="R18" s="71"/>
    </row>
    <row r="19" spans="1:18" ht="21.75" customHeight="1" x14ac:dyDescent="0.25">
      <c r="A19" s="11" t="s">
        <v>44</v>
      </c>
      <c r="C19" s="21">
        <v>3803339</v>
      </c>
      <c r="D19" s="19"/>
      <c r="E19" s="21">
        <v>16332663454</v>
      </c>
      <c r="F19" s="19"/>
      <c r="G19" s="39">
        <v>17946408967</v>
      </c>
      <c r="H19" s="19"/>
      <c r="I19" s="39">
        <v>-1613745512</v>
      </c>
      <c r="J19" s="19"/>
      <c r="K19" s="21">
        <v>3803339</v>
      </c>
      <c r="L19" s="19"/>
      <c r="M19" s="21">
        <v>16332663454</v>
      </c>
      <c r="N19" s="19"/>
      <c r="O19" s="21">
        <v>18756600419</v>
      </c>
      <c r="P19" s="19"/>
      <c r="Q19" s="71">
        <v>-2423936964</v>
      </c>
      <c r="R19" s="71"/>
    </row>
    <row r="20" spans="1:18" ht="21.75" customHeight="1" x14ac:dyDescent="0.25">
      <c r="A20" s="11" t="s">
        <v>43</v>
      </c>
      <c r="C20" s="21">
        <v>6959666</v>
      </c>
      <c r="D20" s="19"/>
      <c r="E20" s="21">
        <v>52993840862</v>
      </c>
      <c r="F20" s="19"/>
      <c r="G20" s="39">
        <v>49774920425</v>
      </c>
      <c r="H20" s="19"/>
      <c r="I20" s="39">
        <v>3218920437</v>
      </c>
      <c r="J20" s="19"/>
      <c r="K20" s="21">
        <v>6959666</v>
      </c>
      <c r="L20" s="19"/>
      <c r="M20" s="21">
        <v>52993840862</v>
      </c>
      <c r="N20" s="19"/>
      <c r="O20" s="21">
        <v>49820684384</v>
      </c>
      <c r="P20" s="19"/>
      <c r="Q20" s="71">
        <v>3173156478</v>
      </c>
      <c r="R20" s="71"/>
    </row>
    <row r="21" spans="1:18" ht="21.75" customHeight="1" x14ac:dyDescent="0.25">
      <c r="A21" s="11" t="s">
        <v>42</v>
      </c>
      <c r="C21" s="21">
        <v>3430513</v>
      </c>
      <c r="D21" s="19"/>
      <c r="E21" s="21">
        <v>17323315354</v>
      </c>
      <c r="F21" s="19"/>
      <c r="G21" s="39">
        <v>19437578251</v>
      </c>
      <c r="H21" s="19"/>
      <c r="I21" s="39">
        <v>-2114262896</v>
      </c>
      <c r="J21" s="19"/>
      <c r="K21" s="21">
        <v>3430513</v>
      </c>
      <c r="L21" s="19"/>
      <c r="M21" s="21">
        <v>17323315354</v>
      </c>
      <c r="N21" s="19"/>
      <c r="O21" s="21">
        <v>21493890282</v>
      </c>
      <c r="P21" s="19"/>
      <c r="Q21" s="71">
        <v>-4170574927</v>
      </c>
      <c r="R21" s="71"/>
    </row>
    <row r="22" spans="1:18" ht="21.75" customHeight="1" x14ac:dyDescent="0.25">
      <c r="A22" s="11" t="s">
        <v>55</v>
      </c>
      <c r="C22" s="21">
        <v>600000</v>
      </c>
      <c r="D22" s="19"/>
      <c r="E22" s="21">
        <v>11996910</v>
      </c>
      <c r="F22" s="19"/>
      <c r="G22" s="39">
        <v>27006885</v>
      </c>
      <c r="H22" s="19"/>
      <c r="I22" s="39">
        <v>-15009975</v>
      </c>
      <c r="J22" s="19"/>
      <c r="K22" s="21">
        <v>600000</v>
      </c>
      <c r="L22" s="19"/>
      <c r="M22" s="21">
        <v>11996910</v>
      </c>
      <c r="N22" s="19"/>
      <c r="O22" s="21">
        <v>27006885</v>
      </c>
      <c r="P22" s="19"/>
      <c r="Q22" s="71">
        <v>-15009975</v>
      </c>
      <c r="R22" s="71"/>
    </row>
    <row r="23" spans="1:18" ht="21.75" customHeight="1" x14ac:dyDescent="0.25">
      <c r="A23" s="11" t="s">
        <v>40</v>
      </c>
      <c r="C23" s="21">
        <v>3498911</v>
      </c>
      <c r="D23" s="19"/>
      <c r="E23" s="21">
        <v>11721171656</v>
      </c>
      <c r="F23" s="19"/>
      <c r="G23" s="39">
        <v>11874207725</v>
      </c>
      <c r="H23" s="19"/>
      <c r="I23" s="39">
        <v>-153036068</v>
      </c>
      <c r="J23" s="19"/>
      <c r="K23" s="21">
        <v>3498911</v>
      </c>
      <c r="L23" s="19"/>
      <c r="M23" s="21">
        <v>11721171656</v>
      </c>
      <c r="N23" s="19"/>
      <c r="O23" s="21">
        <v>12449794709</v>
      </c>
      <c r="P23" s="19"/>
      <c r="Q23" s="71">
        <v>-728623052</v>
      </c>
      <c r="R23" s="71"/>
    </row>
    <row r="24" spans="1:18" ht="21.75" customHeight="1" x14ac:dyDescent="0.25">
      <c r="A24" s="11" t="s">
        <v>25</v>
      </c>
      <c r="C24" s="21">
        <v>344832</v>
      </c>
      <c r="D24" s="19"/>
      <c r="E24" s="21">
        <v>1362208711</v>
      </c>
      <c r="F24" s="19"/>
      <c r="G24" s="39">
        <v>1364608173</v>
      </c>
      <c r="H24" s="19"/>
      <c r="I24" s="39">
        <v>-2399461</v>
      </c>
      <c r="J24" s="19"/>
      <c r="K24" s="21">
        <v>344832</v>
      </c>
      <c r="L24" s="19"/>
      <c r="M24" s="21">
        <v>1362208711</v>
      </c>
      <c r="N24" s="19"/>
      <c r="O24" s="21">
        <v>1445713588</v>
      </c>
      <c r="P24" s="19"/>
      <c r="Q24" s="71">
        <v>-83504876</v>
      </c>
      <c r="R24" s="71"/>
    </row>
    <row r="25" spans="1:18" ht="21.75" customHeight="1" x14ac:dyDescent="0.25">
      <c r="A25" s="11" t="s">
        <v>47</v>
      </c>
      <c r="C25" s="21">
        <v>688025</v>
      </c>
      <c r="D25" s="19"/>
      <c r="E25" s="21">
        <v>4000997819</v>
      </c>
      <c r="F25" s="19"/>
      <c r="G25" s="39">
        <v>4093330757</v>
      </c>
      <c r="H25" s="19"/>
      <c r="I25" s="39">
        <v>-92332937</v>
      </c>
      <c r="J25" s="19"/>
      <c r="K25" s="21">
        <v>688025</v>
      </c>
      <c r="L25" s="19"/>
      <c r="M25" s="21">
        <v>4000997819</v>
      </c>
      <c r="N25" s="19"/>
      <c r="O25" s="21">
        <v>4093330757</v>
      </c>
      <c r="P25" s="19"/>
      <c r="Q25" s="71">
        <v>-92332937</v>
      </c>
      <c r="R25" s="71"/>
    </row>
    <row r="26" spans="1:18" ht="21.75" customHeight="1" x14ac:dyDescent="0.25">
      <c r="A26" s="11" t="s">
        <v>24</v>
      </c>
      <c r="C26" s="21">
        <v>23998690</v>
      </c>
      <c r="D26" s="19"/>
      <c r="E26" s="21">
        <v>50813062302</v>
      </c>
      <c r="F26" s="19"/>
      <c r="G26" s="39">
        <v>51795196293</v>
      </c>
      <c r="H26" s="19"/>
      <c r="I26" s="39">
        <v>-982133990</v>
      </c>
      <c r="J26" s="19"/>
      <c r="K26" s="21">
        <v>23998690</v>
      </c>
      <c r="L26" s="19"/>
      <c r="M26" s="21">
        <v>50813062302</v>
      </c>
      <c r="N26" s="19"/>
      <c r="O26" s="21">
        <v>51968206369</v>
      </c>
      <c r="P26" s="19"/>
      <c r="Q26" s="71">
        <v>-1155144066</v>
      </c>
      <c r="R26" s="71"/>
    </row>
    <row r="27" spans="1:18" ht="21.75" customHeight="1" x14ac:dyDescent="0.25">
      <c r="A27" s="11" t="s">
        <v>26</v>
      </c>
      <c r="C27" s="21">
        <v>2400294</v>
      </c>
      <c r="D27" s="19"/>
      <c r="E27" s="21">
        <v>24742947039</v>
      </c>
      <c r="F27" s="19"/>
      <c r="G27" s="39">
        <v>25236923831</v>
      </c>
      <c r="H27" s="19"/>
      <c r="I27" s="39">
        <v>-493976791</v>
      </c>
      <c r="J27" s="19"/>
      <c r="K27" s="21">
        <v>2400294</v>
      </c>
      <c r="L27" s="19"/>
      <c r="M27" s="21">
        <v>24742947039</v>
      </c>
      <c r="N27" s="19"/>
      <c r="O27" s="21">
        <v>26399075697</v>
      </c>
      <c r="P27" s="19"/>
      <c r="Q27" s="71">
        <v>-1656128657</v>
      </c>
      <c r="R27" s="71"/>
    </row>
    <row r="28" spans="1:18" ht="21.75" customHeight="1" x14ac:dyDescent="0.25">
      <c r="A28" s="11" t="s">
        <v>46</v>
      </c>
      <c r="C28" s="21">
        <v>830107</v>
      </c>
      <c r="D28" s="19"/>
      <c r="E28" s="21">
        <v>7244973840</v>
      </c>
      <c r="F28" s="19"/>
      <c r="G28" s="39">
        <v>7558035733</v>
      </c>
      <c r="H28" s="19"/>
      <c r="I28" s="39">
        <v>-313061892</v>
      </c>
      <c r="J28" s="19"/>
      <c r="K28" s="21">
        <v>830107</v>
      </c>
      <c r="L28" s="19"/>
      <c r="M28" s="21">
        <v>7244973840</v>
      </c>
      <c r="N28" s="19"/>
      <c r="O28" s="21">
        <v>7558035733</v>
      </c>
      <c r="P28" s="19"/>
      <c r="Q28" s="71">
        <v>-313061892</v>
      </c>
      <c r="R28" s="71"/>
    </row>
    <row r="29" spans="1:18" ht="21.75" customHeight="1" x14ac:dyDescent="0.25">
      <c r="A29" s="11" t="s">
        <v>21</v>
      </c>
      <c r="C29" s="21">
        <v>10653000</v>
      </c>
      <c r="D29" s="19"/>
      <c r="E29" s="21">
        <v>29672100249</v>
      </c>
      <c r="F29" s="19"/>
      <c r="G29" s="39">
        <v>30012581266</v>
      </c>
      <c r="H29" s="19"/>
      <c r="I29" s="39">
        <v>-340481016</v>
      </c>
      <c r="J29" s="19"/>
      <c r="K29" s="21">
        <v>10653000</v>
      </c>
      <c r="L29" s="19"/>
      <c r="M29" s="21">
        <v>29672100249</v>
      </c>
      <c r="N29" s="19"/>
      <c r="O29" s="21">
        <v>32888357069</v>
      </c>
      <c r="P29" s="19"/>
      <c r="Q29" s="71">
        <v>-3216256819</v>
      </c>
      <c r="R29" s="71"/>
    </row>
    <row r="30" spans="1:18" ht="21.75" customHeight="1" x14ac:dyDescent="0.25">
      <c r="A30" s="11" t="s">
        <v>32</v>
      </c>
      <c r="C30" s="21">
        <v>1452352</v>
      </c>
      <c r="D30" s="19"/>
      <c r="E30" s="21">
        <v>5024112559</v>
      </c>
      <c r="F30" s="19"/>
      <c r="G30" s="39">
        <v>4007740363</v>
      </c>
      <c r="H30" s="19"/>
      <c r="I30" s="39">
        <v>1016372196</v>
      </c>
      <c r="J30" s="19"/>
      <c r="K30" s="21">
        <v>1452352</v>
      </c>
      <c r="L30" s="19"/>
      <c r="M30" s="21">
        <v>5024112559</v>
      </c>
      <c r="N30" s="19"/>
      <c r="O30" s="21">
        <v>4351950879</v>
      </c>
      <c r="P30" s="19"/>
      <c r="Q30" s="71">
        <v>672161680</v>
      </c>
      <c r="R30" s="71"/>
    </row>
    <row r="31" spans="1:18" ht="21.75" customHeight="1" x14ac:dyDescent="0.25">
      <c r="A31" s="11" t="s">
        <v>37</v>
      </c>
      <c r="C31" s="21">
        <v>8653653</v>
      </c>
      <c r="D31" s="19"/>
      <c r="E31" s="21">
        <v>41204364432</v>
      </c>
      <c r="F31" s="19"/>
      <c r="G31" s="39">
        <v>41196390368</v>
      </c>
      <c r="H31" s="19"/>
      <c r="I31" s="39">
        <v>7974064</v>
      </c>
      <c r="J31" s="19"/>
      <c r="K31" s="21">
        <v>8653653</v>
      </c>
      <c r="L31" s="19"/>
      <c r="M31" s="21">
        <v>41204364432</v>
      </c>
      <c r="N31" s="19"/>
      <c r="O31" s="21">
        <v>45450541582</v>
      </c>
      <c r="P31" s="19"/>
      <c r="Q31" s="71">
        <v>-4246177149</v>
      </c>
      <c r="R31" s="71"/>
    </row>
    <row r="32" spans="1:18" ht="21.75" customHeight="1" x14ac:dyDescent="0.25">
      <c r="A32" s="11" t="s">
        <v>52</v>
      </c>
      <c r="C32" s="21">
        <v>9039000</v>
      </c>
      <c r="D32" s="19"/>
      <c r="E32" s="21">
        <v>81330052</v>
      </c>
      <c r="F32" s="19"/>
      <c r="G32" s="39">
        <v>252156280</v>
      </c>
      <c r="H32" s="19"/>
      <c r="I32" s="39">
        <v>-170826227</v>
      </c>
      <c r="J32" s="19"/>
      <c r="K32" s="21">
        <v>9039000</v>
      </c>
      <c r="L32" s="19"/>
      <c r="M32" s="21">
        <v>81330052</v>
      </c>
      <c r="N32" s="19"/>
      <c r="O32" s="21">
        <v>252156280</v>
      </c>
      <c r="P32" s="19"/>
      <c r="Q32" s="71">
        <v>-170826227</v>
      </c>
      <c r="R32" s="71"/>
    </row>
    <row r="33" spans="1:18" ht="21.75" customHeight="1" x14ac:dyDescent="0.25">
      <c r="A33" s="11" t="s">
        <v>35</v>
      </c>
      <c r="C33" s="21">
        <v>84895</v>
      </c>
      <c r="D33" s="19"/>
      <c r="E33" s="21">
        <v>617733883</v>
      </c>
      <c r="F33" s="19"/>
      <c r="G33" s="39">
        <v>537563502</v>
      </c>
      <c r="H33" s="19"/>
      <c r="I33" s="39">
        <v>80170381</v>
      </c>
      <c r="J33" s="19"/>
      <c r="K33" s="21">
        <v>84895</v>
      </c>
      <c r="L33" s="19"/>
      <c r="M33" s="21">
        <v>617733883</v>
      </c>
      <c r="N33" s="19"/>
      <c r="O33" s="21">
        <v>650435947</v>
      </c>
      <c r="P33" s="19"/>
      <c r="Q33" s="71">
        <v>-32702063</v>
      </c>
      <c r="R33" s="71"/>
    </row>
    <row r="34" spans="1:18" ht="21.75" customHeight="1" x14ac:dyDescent="0.25">
      <c r="A34" s="11" t="s">
        <v>36</v>
      </c>
      <c r="C34" s="21">
        <v>66475110</v>
      </c>
      <c r="D34" s="19"/>
      <c r="E34" s="21">
        <v>74273451399</v>
      </c>
      <c r="F34" s="19"/>
      <c r="G34" s="39">
        <v>76248606057</v>
      </c>
      <c r="H34" s="19"/>
      <c r="I34" s="39">
        <v>-1975154657</v>
      </c>
      <c r="J34" s="19"/>
      <c r="K34" s="21">
        <v>66475110</v>
      </c>
      <c r="L34" s="19"/>
      <c r="M34" s="21">
        <v>74273451399</v>
      </c>
      <c r="N34" s="19"/>
      <c r="O34" s="21">
        <v>76623674153</v>
      </c>
      <c r="P34" s="19"/>
      <c r="Q34" s="71">
        <v>-2350222753</v>
      </c>
      <c r="R34" s="71"/>
    </row>
    <row r="35" spans="1:18" ht="21.75" customHeight="1" x14ac:dyDescent="0.25">
      <c r="A35" s="11" t="s">
        <v>27</v>
      </c>
      <c r="C35" s="21">
        <v>15152314</v>
      </c>
      <c r="D35" s="19"/>
      <c r="E35" s="21">
        <v>32233017545</v>
      </c>
      <c r="F35" s="19"/>
      <c r="G35" s="39">
        <v>36194411488</v>
      </c>
      <c r="H35" s="19"/>
      <c r="I35" s="39">
        <v>-3961393942</v>
      </c>
      <c r="J35" s="19"/>
      <c r="K35" s="21">
        <v>15152314</v>
      </c>
      <c r="L35" s="19"/>
      <c r="M35" s="21">
        <v>32233017545</v>
      </c>
      <c r="N35" s="19"/>
      <c r="O35" s="21">
        <v>38882702830</v>
      </c>
      <c r="P35" s="19"/>
      <c r="Q35" s="71">
        <v>-6649685284</v>
      </c>
      <c r="R35" s="71"/>
    </row>
    <row r="36" spans="1:18" ht="21.75" customHeight="1" x14ac:dyDescent="0.25">
      <c r="A36" s="11" t="s">
        <v>31</v>
      </c>
      <c r="C36" s="21">
        <v>1116210</v>
      </c>
      <c r="D36" s="19"/>
      <c r="E36" s="21">
        <v>6768368158</v>
      </c>
      <c r="F36" s="19"/>
      <c r="G36" s="39">
        <v>6091531342</v>
      </c>
      <c r="H36" s="19"/>
      <c r="I36" s="39">
        <v>676836816</v>
      </c>
      <c r="J36" s="19"/>
      <c r="K36" s="21">
        <v>1116210</v>
      </c>
      <c r="L36" s="19"/>
      <c r="M36" s="21">
        <v>6768368158</v>
      </c>
      <c r="N36" s="19"/>
      <c r="O36" s="21">
        <v>7323047781</v>
      </c>
      <c r="P36" s="19"/>
      <c r="Q36" s="71">
        <v>-554679622</v>
      </c>
      <c r="R36" s="71"/>
    </row>
    <row r="37" spans="1:18" ht="21.75" customHeight="1" x14ac:dyDescent="0.25">
      <c r="A37" s="11" t="s">
        <v>39</v>
      </c>
      <c r="C37" s="21">
        <v>9690456</v>
      </c>
      <c r="D37" s="19"/>
      <c r="E37" s="21">
        <v>16385389035</v>
      </c>
      <c r="F37" s="19"/>
      <c r="G37" s="39">
        <v>15036456172</v>
      </c>
      <c r="H37" s="19"/>
      <c r="I37" s="39">
        <v>1348932863</v>
      </c>
      <c r="J37" s="19"/>
      <c r="K37" s="21">
        <v>9690456</v>
      </c>
      <c r="L37" s="19"/>
      <c r="M37" s="21">
        <v>16385389035</v>
      </c>
      <c r="N37" s="19"/>
      <c r="O37" s="21">
        <v>15587932858</v>
      </c>
      <c r="P37" s="19"/>
      <c r="Q37" s="71">
        <v>797456177</v>
      </c>
      <c r="R37" s="71"/>
    </row>
    <row r="38" spans="1:18" ht="21.75" customHeight="1" x14ac:dyDescent="0.25">
      <c r="A38" s="11" t="s">
        <v>34</v>
      </c>
      <c r="C38" s="21">
        <v>18683240</v>
      </c>
      <c r="D38" s="19"/>
      <c r="E38" s="21">
        <v>45984457011</v>
      </c>
      <c r="F38" s="19"/>
      <c r="G38" s="39">
        <v>47786914929</v>
      </c>
      <c r="H38" s="19"/>
      <c r="I38" s="39">
        <v>-1802457917</v>
      </c>
      <c r="J38" s="19"/>
      <c r="K38" s="21">
        <v>18683240</v>
      </c>
      <c r="L38" s="19"/>
      <c r="M38" s="21">
        <v>45984457011</v>
      </c>
      <c r="N38" s="19"/>
      <c r="O38" s="21">
        <v>49098442940</v>
      </c>
      <c r="P38" s="19"/>
      <c r="Q38" s="71">
        <v>-3113985928</v>
      </c>
      <c r="R38" s="71"/>
    </row>
    <row r="39" spans="1:18" ht="21.75" customHeight="1" x14ac:dyDescent="0.25">
      <c r="A39" s="11" t="s">
        <v>51</v>
      </c>
      <c r="C39" s="21">
        <v>20000</v>
      </c>
      <c r="D39" s="19"/>
      <c r="E39" s="21">
        <v>69185880</v>
      </c>
      <c r="F39" s="19"/>
      <c r="G39" s="39">
        <v>77942261</v>
      </c>
      <c r="H39" s="19"/>
      <c r="I39" s="39">
        <v>-8756381</v>
      </c>
      <c r="J39" s="19"/>
      <c r="K39" s="21">
        <v>20000</v>
      </c>
      <c r="L39" s="19"/>
      <c r="M39" s="21">
        <v>69185880</v>
      </c>
      <c r="N39" s="19"/>
      <c r="O39" s="21">
        <v>77942261</v>
      </c>
      <c r="P39" s="19"/>
      <c r="Q39" s="71">
        <v>-8756381</v>
      </c>
      <c r="R39" s="71"/>
    </row>
    <row r="40" spans="1:18" ht="21.75" customHeight="1" x14ac:dyDescent="0.25">
      <c r="A40" s="11" t="s">
        <v>30</v>
      </c>
      <c r="C40" s="21">
        <v>4285169</v>
      </c>
      <c r="D40" s="19"/>
      <c r="E40" s="21">
        <v>14951449578</v>
      </c>
      <c r="F40" s="19"/>
      <c r="G40" s="39">
        <v>14917372200</v>
      </c>
      <c r="H40" s="19"/>
      <c r="I40" s="39">
        <v>34077378</v>
      </c>
      <c r="J40" s="19"/>
      <c r="K40" s="21">
        <v>4285169</v>
      </c>
      <c r="L40" s="19"/>
      <c r="M40" s="21">
        <v>14951449578</v>
      </c>
      <c r="N40" s="19"/>
      <c r="O40" s="21">
        <v>15683969746</v>
      </c>
      <c r="P40" s="19"/>
      <c r="Q40" s="71">
        <v>-732520167</v>
      </c>
      <c r="R40" s="71"/>
    </row>
    <row r="41" spans="1:18" ht="21.75" customHeight="1" x14ac:dyDescent="0.25">
      <c r="A41" s="11" t="s">
        <v>54</v>
      </c>
      <c r="C41" s="21">
        <v>2000000</v>
      </c>
      <c r="D41" s="19"/>
      <c r="E41" s="21">
        <v>16600635000</v>
      </c>
      <c r="F41" s="19"/>
      <c r="G41" s="39">
        <v>20098634063</v>
      </c>
      <c r="H41" s="19"/>
      <c r="I41" s="39">
        <v>-3497999063</v>
      </c>
      <c r="J41" s="19"/>
      <c r="K41" s="21">
        <v>2000000</v>
      </c>
      <c r="L41" s="19"/>
      <c r="M41" s="21">
        <v>16600635000</v>
      </c>
      <c r="N41" s="19"/>
      <c r="O41" s="21">
        <v>20098634063</v>
      </c>
      <c r="P41" s="19"/>
      <c r="Q41" s="71">
        <v>-3497999063</v>
      </c>
      <c r="R41" s="71"/>
    </row>
    <row r="42" spans="1:18" ht="21.75" customHeight="1" x14ac:dyDescent="0.25">
      <c r="A42" s="11" t="s">
        <v>33</v>
      </c>
      <c r="C42" s="21">
        <v>900000</v>
      </c>
      <c r="D42" s="19"/>
      <c r="E42" s="21">
        <v>3650151600</v>
      </c>
      <c r="F42" s="19"/>
      <c r="G42" s="39">
        <v>3567844260</v>
      </c>
      <c r="H42" s="19"/>
      <c r="I42" s="39">
        <v>82307340</v>
      </c>
      <c r="J42" s="19"/>
      <c r="K42" s="21">
        <v>900000</v>
      </c>
      <c r="L42" s="19"/>
      <c r="M42" s="21">
        <v>3650151600</v>
      </c>
      <c r="N42" s="19"/>
      <c r="O42" s="21">
        <v>3874393291</v>
      </c>
      <c r="P42" s="19"/>
      <c r="Q42" s="71">
        <v>-224241691</v>
      </c>
      <c r="R42" s="71"/>
    </row>
    <row r="43" spans="1:18" ht="21.75" customHeight="1" x14ac:dyDescent="0.25">
      <c r="A43" s="11" t="s">
        <v>207</v>
      </c>
      <c r="C43" s="21">
        <v>23197000</v>
      </c>
      <c r="D43" s="19"/>
      <c r="E43" s="21">
        <v>2017619329</v>
      </c>
      <c r="F43" s="19"/>
      <c r="G43" s="39">
        <v>-711843599</v>
      </c>
      <c r="H43" s="19"/>
      <c r="I43" s="39">
        <v>1305775730</v>
      </c>
      <c r="J43" s="19"/>
      <c r="K43" s="21">
        <v>23197000</v>
      </c>
      <c r="L43" s="19"/>
      <c r="M43" s="21">
        <v>2017619329</v>
      </c>
      <c r="N43" s="19"/>
      <c r="O43" s="21">
        <v>-730788160</v>
      </c>
      <c r="P43" s="19"/>
      <c r="Q43" s="71">
        <v>1286831169</v>
      </c>
      <c r="R43" s="71"/>
    </row>
    <row r="44" spans="1:18" ht="21.75" customHeight="1" x14ac:dyDescent="0.25">
      <c r="A44" s="11" t="s">
        <v>212</v>
      </c>
      <c r="C44" s="21">
        <v>12816000</v>
      </c>
      <c r="D44" s="19"/>
      <c r="E44" s="21">
        <v>1550336685</v>
      </c>
      <c r="F44" s="19"/>
      <c r="G44" s="39">
        <v>-1981303146</v>
      </c>
      <c r="H44" s="19"/>
      <c r="I44" s="39">
        <v>-430966461</v>
      </c>
      <c r="J44" s="19"/>
      <c r="K44" s="21">
        <v>12816000</v>
      </c>
      <c r="L44" s="19"/>
      <c r="M44" s="21">
        <v>1550336685</v>
      </c>
      <c r="N44" s="19"/>
      <c r="O44" s="21">
        <v>-2048516569</v>
      </c>
      <c r="P44" s="19"/>
      <c r="Q44" s="71">
        <v>-498179884</v>
      </c>
      <c r="R44" s="71"/>
    </row>
    <row r="45" spans="1:18" ht="21.75" customHeight="1" x14ac:dyDescent="0.25">
      <c r="A45" s="11" t="s">
        <v>217</v>
      </c>
      <c r="C45" s="21">
        <v>20315000</v>
      </c>
      <c r="D45" s="19"/>
      <c r="E45" s="21">
        <v>3330802097</v>
      </c>
      <c r="F45" s="19"/>
      <c r="G45" s="39">
        <v>-3368973195</v>
      </c>
      <c r="H45" s="19"/>
      <c r="I45" s="39">
        <v>-38171098</v>
      </c>
      <c r="J45" s="19"/>
      <c r="K45" s="21">
        <v>20315000</v>
      </c>
      <c r="L45" s="19"/>
      <c r="M45" s="21">
        <v>3330802097</v>
      </c>
      <c r="N45" s="19"/>
      <c r="O45" s="21">
        <v>-3368973195</v>
      </c>
      <c r="P45" s="19"/>
      <c r="Q45" s="71">
        <v>-38171098</v>
      </c>
      <c r="R45" s="71"/>
    </row>
    <row r="46" spans="1:18" ht="21.75" customHeight="1" x14ac:dyDescent="0.25">
      <c r="A46" s="11" t="s">
        <v>218</v>
      </c>
      <c r="C46" s="21">
        <v>7153000</v>
      </c>
      <c r="D46" s="19"/>
      <c r="E46" s="21">
        <v>672208861</v>
      </c>
      <c r="F46" s="19"/>
      <c r="G46" s="39">
        <v>352150332</v>
      </c>
      <c r="H46" s="19"/>
      <c r="I46" s="39">
        <v>1024359193</v>
      </c>
      <c r="J46" s="19"/>
      <c r="K46" s="21">
        <v>7153000</v>
      </c>
      <c r="L46" s="19"/>
      <c r="M46" s="21">
        <v>672208861</v>
      </c>
      <c r="N46" s="19"/>
      <c r="O46" s="21">
        <v>352150332</v>
      </c>
      <c r="P46" s="19"/>
      <c r="Q46" s="71">
        <v>1024359193</v>
      </c>
      <c r="R46" s="71"/>
    </row>
    <row r="47" spans="1:18" ht="21.75" customHeight="1" x14ac:dyDescent="0.25">
      <c r="A47" s="11" t="s">
        <v>219</v>
      </c>
      <c r="C47" s="21">
        <v>12177000</v>
      </c>
      <c r="D47" s="19"/>
      <c r="E47" s="21">
        <v>2446946748</v>
      </c>
      <c r="F47" s="19"/>
      <c r="G47" s="39">
        <v>-1895270582</v>
      </c>
      <c r="H47" s="19"/>
      <c r="I47" s="39">
        <v>551676166</v>
      </c>
      <c r="J47" s="19"/>
      <c r="K47" s="21">
        <v>12177000</v>
      </c>
      <c r="L47" s="19"/>
      <c r="M47" s="21">
        <v>2446946748</v>
      </c>
      <c r="N47" s="19"/>
      <c r="O47" s="21">
        <v>-1895270582</v>
      </c>
      <c r="P47" s="19"/>
      <c r="Q47" s="71">
        <v>551676166</v>
      </c>
      <c r="R47" s="71"/>
    </row>
    <row r="48" spans="1:18" ht="21.75" customHeight="1" thickBot="1" x14ac:dyDescent="0.3">
      <c r="A48" s="27" t="s">
        <v>56</v>
      </c>
      <c r="C48" s="25">
        <v>288894978</v>
      </c>
      <c r="D48" s="19"/>
      <c r="E48" s="25">
        <v>653935349809</v>
      </c>
      <c r="F48" s="19"/>
      <c r="G48" s="41">
        <v>647077587554</v>
      </c>
      <c r="H48" s="19"/>
      <c r="I48" s="41">
        <v>-8352718111</v>
      </c>
      <c r="J48" s="19"/>
      <c r="K48" s="25">
        <v>288894978</v>
      </c>
      <c r="L48" s="19"/>
      <c r="M48" s="25">
        <v>653935349809</v>
      </c>
      <c r="N48" s="19"/>
      <c r="O48" s="25">
        <v>683332182353</v>
      </c>
      <c r="P48" s="19"/>
      <c r="Q48" s="76">
        <v>-44779628867</v>
      </c>
      <c r="R48" s="76"/>
    </row>
    <row r="49" ht="13.8" thickTop="1" x14ac:dyDescent="0.25"/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71" fitToHeight="0" orientation="landscape" r:id="rId1"/>
  <rowBreaks count="1" manualBreakCount="1">
    <brk id="28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activeCell="H29" sqref="H29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3" customWidth="1"/>
    <col min="11" max="11" width="1.33203125" customWidth="1"/>
    <col min="12" max="12" width="15.5546875" customWidth="1"/>
    <col min="13" max="13" width="1.33203125" customWidth="1"/>
    <col min="14" max="14" width="13" customWidth="1"/>
    <col min="15" max="15" width="1.33203125" customWidth="1"/>
    <col min="16" max="16" width="14.33203125" customWidth="1"/>
    <col min="17" max="17" width="1.33203125" customWidth="1"/>
    <col min="18" max="18" width="13" customWidth="1"/>
    <col min="19" max="19" width="1.33203125" customWidth="1"/>
    <col min="20" max="20" width="13" customWidth="1"/>
    <col min="21" max="21" width="1.33203125" customWidth="1"/>
    <col min="22" max="22" width="15.5546875" customWidth="1"/>
    <col min="23" max="23" width="0.33203125" customWidth="1"/>
  </cols>
  <sheetData>
    <row r="1" spans="1:22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4.4" customHeight="1" x14ac:dyDescent="0.25"/>
    <row r="5" spans="1:22" ht="14.4" customHeight="1" x14ac:dyDescent="0.25">
      <c r="A5" s="16" t="s">
        <v>141</v>
      </c>
      <c r="B5" s="67" t="s">
        <v>142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14.4" customHeight="1" x14ac:dyDescent="0.25">
      <c r="D6" s="59" t="s">
        <v>134</v>
      </c>
      <c r="E6" s="59"/>
      <c r="F6" s="59"/>
      <c r="G6" s="59"/>
      <c r="H6" s="59"/>
      <c r="I6" s="59"/>
      <c r="J6" s="59"/>
      <c r="K6" s="59"/>
      <c r="L6" s="59"/>
      <c r="N6" s="59" t="s">
        <v>135</v>
      </c>
      <c r="O6" s="59"/>
      <c r="P6" s="59"/>
      <c r="Q6" s="59"/>
      <c r="R6" s="59"/>
      <c r="S6" s="59"/>
      <c r="T6" s="59"/>
      <c r="U6" s="59"/>
      <c r="V6" s="59"/>
    </row>
    <row r="7" spans="1:22" ht="14.4" customHeight="1" x14ac:dyDescent="0.25">
      <c r="D7" s="1"/>
      <c r="E7" s="1"/>
      <c r="F7" s="1"/>
      <c r="G7" s="1"/>
      <c r="H7" s="1"/>
      <c r="I7" s="1"/>
      <c r="J7" s="62" t="s">
        <v>56</v>
      </c>
      <c r="K7" s="62"/>
      <c r="L7" s="62"/>
      <c r="N7" s="1"/>
      <c r="O7" s="1"/>
      <c r="P7" s="1"/>
      <c r="Q7" s="1"/>
      <c r="R7" s="1"/>
      <c r="S7" s="1"/>
      <c r="T7" s="62" t="s">
        <v>56</v>
      </c>
      <c r="U7" s="62"/>
      <c r="V7" s="62"/>
    </row>
    <row r="8" spans="1:22" ht="14.4" customHeight="1" x14ac:dyDescent="0.25">
      <c r="A8" s="59" t="s">
        <v>89</v>
      </c>
      <c r="B8" s="59"/>
      <c r="D8" s="8" t="s">
        <v>143</v>
      </c>
      <c r="F8" s="8" t="s">
        <v>138</v>
      </c>
      <c r="H8" s="8" t="s">
        <v>139</v>
      </c>
      <c r="J8" s="9" t="s">
        <v>104</v>
      </c>
      <c r="K8" s="1"/>
      <c r="L8" s="9" t="s">
        <v>120</v>
      </c>
      <c r="N8" s="8" t="s">
        <v>143</v>
      </c>
      <c r="P8" s="8" t="s">
        <v>138</v>
      </c>
      <c r="R8" s="8" t="s">
        <v>139</v>
      </c>
      <c r="T8" s="9" t="s">
        <v>104</v>
      </c>
      <c r="U8" s="1"/>
      <c r="V8" s="9" t="s">
        <v>120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zoomScaleNormal="100" workbookViewId="0">
      <selection activeCell="J17" sqref="J17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9.44140625" customWidth="1"/>
    <col min="11" max="11" width="1.33203125" customWidth="1"/>
    <col min="12" max="12" width="13" customWidth="1"/>
    <col min="13" max="13" width="1.33203125" customWidth="1"/>
    <col min="14" max="14" width="14.33203125" customWidth="1"/>
    <col min="15" max="15" width="1.33203125" customWidth="1"/>
    <col min="16" max="16" width="13" customWidth="1"/>
    <col min="17" max="17" width="1.33203125" customWidth="1"/>
    <col min="18" max="18" width="19.44140625" customWidth="1"/>
    <col min="19" max="19" width="0.33203125" customWidth="1"/>
  </cols>
  <sheetData>
    <row r="1" spans="1:18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" customHeight="1" x14ac:dyDescent="0.25"/>
    <row r="5" spans="1:18" ht="14.4" customHeight="1" x14ac:dyDescent="0.25">
      <c r="A5" s="16" t="s">
        <v>144</v>
      </c>
      <c r="B5" s="67" t="s">
        <v>145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" customHeight="1" x14ac:dyDescent="0.25">
      <c r="D6" s="59" t="s">
        <v>134</v>
      </c>
      <c r="E6" s="59"/>
      <c r="F6" s="59"/>
      <c r="G6" s="59"/>
      <c r="H6" s="59"/>
      <c r="I6" s="59"/>
      <c r="J6" s="59"/>
      <c r="L6" s="59" t="s">
        <v>135</v>
      </c>
      <c r="M6" s="59"/>
      <c r="N6" s="59"/>
      <c r="O6" s="59"/>
      <c r="P6" s="59"/>
      <c r="Q6" s="59"/>
      <c r="R6" s="59"/>
    </row>
    <row r="7" spans="1:18" ht="14.4" customHeight="1" x14ac:dyDescent="0.25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" customHeight="1" x14ac:dyDescent="0.25">
      <c r="A8" s="59" t="s">
        <v>146</v>
      </c>
      <c r="B8" s="59"/>
      <c r="D8" s="8" t="s">
        <v>147</v>
      </c>
      <c r="F8" s="8" t="s">
        <v>138</v>
      </c>
      <c r="H8" s="8" t="s">
        <v>139</v>
      </c>
      <c r="J8" s="8" t="s">
        <v>56</v>
      </c>
      <c r="L8" s="8" t="s">
        <v>147</v>
      </c>
      <c r="N8" s="8" t="s">
        <v>138</v>
      </c>
      <c r="P8" s="8" t="s">
        <v>139</v>
      </c>
      <c r="R8" s="8" t="s">
        <v>56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C11" sqref="C11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31.109375" customWidth="1"/>
    <col min="10" max="10" width="1.33203125" customWidth="1"/>
    <col min="11" max="11" width="31.109375" customWidth="1"/>
    <col min="12" max="12" width="0.33203125" customWidth="1"/>
  </cols>
  <sheetData>
    <row r="1" spans="1:11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14.4" customHeight="1" x14ac:dyDescent="0.25"/>
    <row r="5" spans="1:11" ht="14.4" customHeight="1" x14ac:dyDescent="0.25">
      <c r="A5" s="67" t="s">
        <v>143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4.4" customHeight="1" x14ac:dyDescent="0.25">
      <c r="I6" s="8" t="s">
        <v>134</v>
      </c>
      <c r="K6" s="8" t="s">
        <v>135</v>
      </c>
    </row>
    <row r="7" spans="1:11" ht="42" customHeight="1" x14ac:dyDescent="0.25">
      <c r="A7" s="8" t="s">
        <v>174</v>
      </c>
      <c r="C7" s="31" t="s">
        <v>175</v>
      </c>
      <c r="E7" s="31" t="s">
        <v>176</v>
      </c>
      <c r="G7" s="31" t="s">
        <v>177</v>
      </c>
      <c r="I7" s="30" t="s">
        <v>178</v>
      </c>
      <c r="K7" s="30" t="s">
        <v>178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zoomScaleNormal="100" workbookViewId="0">
      <selection activeCell="D8" sqref="D8:F11"/>
    </sheetView>
  </sheetViews>
  <sheetFormatPr defaultRowHeight="13.2" x14ac:dyDescent="0.25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</cols>
  <sheetData>
    <row r="1" spans="1:6" ht="29.1" customHeight="1" x14ac:dyDescent="0.25">
      <c r="A1" s="63" t="s">
        <v>0</v>
      </c>
      <c r="B1" s="63"/>
      <c r="C1" s="63"/>
      <c r="D1" s="63"/>
      <c r="E1" s="63"/>
      <c r="F1" s="63"/>
    </row>
    <row r="2" spans="1:6" ht="21.75" customHeight="1" x14ac:dyDescent="0.25">
      <c r="A2" s="63" t="s">
        <v>115</v>
      </c>
      <c r="B2" s="63"/>
      <c r="C2" s="63"/>
      <c r="D2" s="63"/>
      <c r="E2" s="63"/>
      <c r="F2" s="63"/>
    </row>
    <row r="3" spans="1:6" ht="21.75" customHeight="1" x14ac:dyDescent="0.25">
      <c r="A3" s="63" t="s">
        <v>2</v>
      </c>
      <c r="B3" s="63"/>
      <c r="C3" s="63"/>
      <c r="D3" s="63"/>
      <c r="E3" s="63"/>
      <c r="F3" s="63"/>
    </row>
    <row r="4" spans="1:6" ht="14.4" customHeight="1" x14ac:dyDescent="0.25"/>
    <row r="5" spans="1:6" ht="29.1" customHeight="1" x14ac:dyDescent="0.25">
      <c r="A5" s="16" t="s">
        <v>153</v>
      </c>
      <c r="B5" s="67" t="s">
        <v>130</v>
      </c>
      <c r="C5" s="67"/>
      <c r="D5" s="67"/>
      <c r="E5" s="67"/>
      <c r="F5" s="67"/>
    </row>
    <row r="6" spans="1:6" ht="14.4" customHeight="1" x14ac:dyDescent="0.25">
      <c r="D6" s="8" t="s">
        <v>134</v>
      </c>
      <c r="F6" s="8" t="s">
        <v>9</v>
      </c>
    </row>
    <row r="7" spans="1:6" ht="14.4" customHeight="1" x14ac:dyDescent="0.25">
      <c r="A7" s="59" t="s">
        <v>130</v>
      </c>
      <c r="B7" s="59"/>
      <c r="D7" s="9" t="s">
        <v>104</v>
      </c>
      <c r="F7" s="9" t="s">
        <v>104</v>
      </c>
    </row>
    <row r="8" spans="1:6" ht="21.75" customHeight="1" x14ac:dyDescent="0.25">
      <c r="A8" s="60" t="s">
        <v>130</v>
      </c>
      <c r="B8" s="60"/>
      <c r="D8" s="18">
        <v>0</v>
      </c>
      <c r="E8" s="19"/>
      <c r="F8" s="18">
        <v>0</v>
      </c>
    </row>
    <row r="9" spans="1:6" ht="21.75" customHeight="1" x14ac:dyDescent="0.25">
      <c r="A9" s="55" t="s">
        <v>154</v>
      </c>
      <c r="B9" s="55"/>
      <c r="D9" s="21">
        <v>0</v>
      </c>
      <c r="E9" s="19"/>
      <c r="F9" s="21">
        <v>274400949</v>
      </c>
    </row>
    <row r="10" spans="1:6" ht="21.75" customHeight="1" x14ac:dyDescent="0.25">
      <c r="A10" s="57" t="s">
        <v>155</v>
      </c>
      <c r="B10" s="57"/>
      <c r="D10" s="23">
        <v>46442812</v>
      </c>
      <c r="E10" s="19"/>
      <c r="F10" s="23">
        <v>106324945</v>
      </c>
    </row>
    <row r="11" spans="1:6" ht="21.75" customHeight="1" x14ac:dyDescent="0.25">
      <c r="A11" s="58" t="s">
        <v>56</v>
      </c>
      <c r="B11" s="58"/>
      <c r="D11" s="25">
        <v>46442812</v>
      </c>
      <c r="E11" s="19"/>
      <c r="F11" s="25">
        <v>380725894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5"/>
  <sheetViews>
    <sheetView rightToLeft="1" tabSelected="1" zoomScaleNormal="100" workbookViewId="0">
      <selection activeCell="K13" sqref="K13"/>
    </sheetView>
  </sheetViews>
  <sheetFormatPr defaultRowHeight="13.2" x14ac:dyDescent="0.25"/>
  <cols>
    <col min="1" max="1" width="19.44140625" customWidth="1"/>
    <col min="2" max="2" width="1.33203125" customWidth="1"/>
    <col min="3" max="3" width="19.44140625" customWidth="1"/>
    <col min="4" max="4" width="1.33203125" customWidth="1"/>
    <col min="5" max="5" width="10.44140625" customWidth="1"/>
    <col min="6" max="6" width="1.33203125" customWidth="1"/>
    <col min="7" max="7" width="10.44140625" customWidth="1"/>
    <col min="8" max="8" width="1.33203125" customWidth="1"/>
    <col min="9" max="9" width="10.44140625" customWidth="1"/>
    <col min="10" max="10" width="1.33203125" customWidth="1"/>
    <col min="11" max="11" width="14.88671875" bestFit="1" customWidth="1"/>
    <col min="12" max="12" width="1.33203125" customWidth="1"/>
    <col min="13" max="13" width="15.5546875" customWidth="1"/>
    <col min="14" max="14" width="1.33203125" customWidth="1"/>
    <col min="15" max="15" width="15.5546875" customWidth="1"/>
    <col min="16" max="16" width="1.33203125" customWidth="1"/>
    <col min="17" max="17" width="10.44140625" customWidth="1"/>
    <col min="18" max="18" width="1.33203125" customWidth="1"/>
    <col min="19" max="19" width="10.44140625" customWidth="1"/>
    <col min="20" max="20" width="1.33203125" customWidth="1"/>
    <col min="21" max="21" width="15.5546875" customWidth="1"/>
    <col min="22" max="22" width="1.33203125" customWidth="1"/>
    <col min="23" max="23" width="15.5546875" customWidth="1"/>
    <col min="24" max="24" width="1.33203125" customWidth="1"/>
    <col min="25" max="25" width="15.5546875" customWidth="1"/>
    <col min="26" max="26" width="0.33203125" customWidth="1"/>
  </cols>
  <sheetData>
    <row r="1" spans="1:25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7.35" customHeight="1" x14ac:dyDescent="0.25"/>
    <row r="5" spans="1:25" ht="14.4" customHeight="1" x14ac:dyDescent="0.25">
      <c r="A5" s="67" t="s">
        <v>189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7.35" customHeight="1" x14ac:dyDescent="0.25"/>
    <row r="7" spans="1:25" ht="14.4" customHeight="1" x14ac:dyDescent="0.25">
      <c r="A7" s="19"/>
      <c r="B7" s="19"/>
      <c r="C7" s="19"/>
      <c r="D7" s="19"/>
      <c r="E7" s="59" t="s">
        <v>134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9"/>
      <c r="Y7" s="8" t="s">
        <v>135</v>
      </c>
    </row>
    <row r="8" spans="1:25" ht="52.5" customHeight="1" x14ac:dyDescent="0.25">
      <c r="A8" s="8" t="s">
        <v>190</v>
      </c>
      <c r="B8" s="19"/>
      <c r="C8" s="8" t="s">
        <v>191</v>
      </c>
      <c r="D8" s="19"/>
      <c r="E8" s="30" t="s">
        <v>59</v>
      </c>
      <c r="F8" s="33"/>
      <c r="G8" s="30" t="s">
        <v>13</v>
      </c>
      <c r="H8" s="33"/>
      <c r="I8" s="30" t="s">
        <v>58</v>
      </c>
      <c r="J8" s="33"/>
      <c r="K8" s="30" t="s">
        <v>192</v>
      </c>
      <c r="L8" s="33"/>
      <c r="M8" s="30" t="s">
        <v>193</v>
      </c>
      <c r="N8" s="33"/>
      <c r="O8" s="30" t="s">
        <v>194</v>
      </c>
      <c r="P8" s="33"/>
      <c r="Q8" s="30" t="s">
        <v>195</v>
      </c>
      <c r="R8" s="33"/>
      <c r="S8" s="30" t="s">
        <v>196</v>
      </c>
      <c r="T8" s="33"/>
      <c r="U8" s="30" t="s">
        <v>197</v>
      </c>
      <c r="V8" s="33"/>
      <c r="W8" s="30" t="s">
        <v>198</v>
      </c>
      <c r="X8" s="19"/>
      <c r="Y8" s="30" t="s">
        <v>198</v>
      </c>
    </row>
    <row r="9" spans="1:25" ht="21.75" customHeight="1" x14ac:dyDescent="0.25">
      <c r="A9" s="34" t="s">
        <v>199</v>
      </c>
      <c r="B9" s="19"/>
      <c r="C9" s="34" t="s">
        <v>200</v>
      </c>
      <c r="D9" s="19"/>
      <c r="E9" s="34" t="s">
        <v>72</v>
      </c>
      <c r="F9" s="19"/>
      <c r="G9" s="18">
        <v>1800000</v>
      </c>
      <c r="H9" s="19"/>
      <c r="I9" s="18">
        <v>0</v>
      </c>
      <c r="J9" s="19"/>
      <c r="K9" s="18">
        <v>0</v>
      </c>
      <c r="L9" s="19"/>
      <c r="M9" s="18">
        <v>244000000</v>
      </c>
      <c r="N9" s="19"/>
      <c r="O9" s="18">
        <v>0</v>
      </c>
      <c r="P9" s="19"/>
      <c r="Q9" s="18">
        <v>0</v>
      </c>
      <c r="R9" s="19"/>
      <c r="S9" s="18">
        <v>0</v>
      </c>
      <c r="T9" s="19"/>
      <c r="U9" s="18">
        <v>62830</v>
      </c>
      <c r="V9" s="19"/>
      <c r="W9" s="18">
        <v>244000000</v>
      </c>
      <c r="X9" s="19"/>
      <c r="Y9" s="18">
        <v>244000000</v>
      </c>
    </row>
    <row r="10" spans="1:25" ht="21.75" customHeight="1" x14ac:dyDescent="0.25">
      <c r="A10" s="35" t="s">
        <v>201</v>
      </c>
      <c r="B10" s="19"/>
      <c r="C10" s="35" t="s">
        <v>202</v>
      </c>
      <c r="D10" s="19"/>
      <c r="E10" s="35" t="s">
        <v>69</v>
      </c>
      <c r="F10" s="19"/>
      <c r="G10" s="21">
        <v>1231000</v>
      </c>
      <c r="H10" s="19"/>
      <c r="I10" s="21">
        <v>2800</v>
      </c>
      <c r="J10" s="19"/>
      <c r="K10" s="21">
        <v>3446800000</v>
      </c>
      <c r="L10" s="19"/>
      <c r="M10" s="21">
        <v>251610245</v>
      </c>
      <c r="N10" s="19"/>
      <c r="O10" s="21">
        <v>3833849801</v>
      </c>
      <c r="P10" s="19"/>
      <c r="Q10" s="21">
        <v>0</v>
      </c>
      <c r="R10" s="19"/>
      <c r="S10" s="21">
        <v>0</v>
      </c>
      <c r="T10" s="19"/>
      <c r="U10" s="21">
        <v>988592</v>
      </c>
      <c r="V10" s="19"/>
      <c r="W10" s="21">
        <v>-135439556</v>
      </c>
      <c r="X10" s="19"/>
      <c r="Y10" s="21">
        <v>-135439556</v>
      </c>
    </row>
    <row r="11" spans="1:25" ht="21.75" customHeight="1" x14ac:dyDescent="0.25">
      <c r="A11" s="35" t="s">
        <v>201</v>
      </c>
      <c r="B11" s="19"/>
      <c r="C11" s="35" t="s">
        <v>202</v>
      </c>
      <c r="D11" s="19"/>
      <c r="E11" s="35" t="s">
        <v>69</v>
      </c>
      <c r="F11" s="19"/>
      <c r="G11" s="21">
        <v>2769000</v>
      </c>
      <c r="H11" s="19"/>
      <c r="I11" s="21">
        <v>0</v>
      </c>
      <c r="J11" s="19"/>
      <c r="K11" s="21">
        <v>0</v>
      </c>
      <c r="L11" s="19"/>
      <c r="M11" s="21">
        <v>565969755</v>
      </c>
      <c r="N11" s="19"/>
      <c r="O11" s="21">
        <v>0</v>
      </c>
      <c r="P11" s="19"/>
      <c r="Q11" s="21">
        <v>0</v>
      </c>
      <c r="R11" s="19"/>
      <c r="S11" s="21">
        <v>0</v>
      </c>
      <c r="T11" s="19"/>
      <c r="U11" s="21">
        <v>988592</v>
      </c>
      <c r="V11" s="19"/>
      <c r="W11" s="21">
        <v>565969755</v>
      </c>
      <c r="X11" s="19"/>
      <c r="Y11" s="21">
        <v>565969755</v>
      </c>
    </row>
    <row r="12" spans="1:25" ht="21.75" customHeight="1" x14ac:dyDescent="0.25">
      <c r="A12" s="35" t="s">
        <v>201</v>
      </c>
      <c r="B12" s="19"/>
      <c r="C12" s="35" t="s">
        <v>203</v>
      </c>
      <c r="D12" s="19"/>
      <c r="E12" s="35" t="s">
        <v>69</v>
      </c>
      <c r="F12" s="19"/>
      <c r="G12" s="21">
        <v>4286000</v>
      </c>
      <c r="H12" s="19"/>
      <c r="I12" s="21">
        <v>0</v>
      </c>
      <c r="J12" s="19"/>
      <c r="K12" s="21">
        <v>0</v>
      </c>
      <c r="L12" s="19"/>
      <c r="M12" s="21">
        <v>370882997</v>
      </c>
      <c r="N12" s="19"/>
      <c r="O12" s="21">
        <v>0</v>
      </c>
      <c r="P12" s="19"/>
      <c r="Q12" s="21">
        <v>0</v>
      </c>
      <c r="R12" s="19"/>
      <c r="S12" s="21">
        <v>0</v>
      </c>
      <c r="T12" s="19"/>
      <c r="U12" s="21">
        <v>299600</v>
      </c>
      <c r="V12" s="19"/>
      <c r="W12" s="21">
        <v>370882997</v>
      </c>
      <c r="X12" s="19"/>
      <c r="Y12" s="21">
        <v>370882997</v>
      </c>
    </row>
    <row r="13" spans="1:25" ht="21.75" customHeight="1" x14ac:dyDescent="0.25">
      <c r="A13" s="35" t="s">
        <v>204</v>
      </c>
      <c r="B13" s="19"/>
      <c r="C13" s="35" t="s">
        <v>205</v>
      </c>
      <c r="D13" s="19"/>
      <c r="E13" s="35" t="s">
        <v>76</v>
      </c>
      <c r="F13" s="19"/>
      <c r="G13" s="21">
        <v>6483000</v>
      </c>
      <c r="H13" s="19"/>
      <c r="I13" s="21">
        <v>0</v>
      </c>
      <c r="J13" s="19"/>
      <c r="K13" s="21">
        <v>0</v>
      </c>
      <c r="L13" s="19"/>
      <c r="M13" s="21">
        <v>810858000</v>
      </c>
      <c r="N13" s="19"/>
      <c r="O13" s="21">
        <v>0</v>
      </c>
      <c r="P13" s="19"/>
      <c r="Q13" s="21">
        <v>0</v>
      </c>
      <c r="R13" s="19"/>
      <c r="S13" s="21">
        <v>0</v>
      </c>
      <c r="T13" s="19"/>
      <c r="U13" s="21">
        <v>351167</v>
      </c>
      <c r="V13" s="19"/>
      <c r="W13" s="21">
        <v>810858000</v>
      </c>
      <c r="X13" s="19"/>
      <c r="Y13" s="21">
        <v>810858000</v>
      </c>
    </row>
    <row r="14" spans="1:25" ht="21.75" customHeight="1" x14ac:dyDescent="0.25">
      <c r="A14" s="35" t="s">
        <v>206</v>
      </c>
      <c r="B14" s="19"/>
      <c r="C14" s="35" t="s">
        <v>207</v>
      </c>
      <c r="D14" s="19"/>
      <c r="E14" s="35"/>
      <c r="F14" s="19"/>
      <c r="G14" s="21">
        <v>0</v>
      </c>
      <c r="H14" s="19"/>
      <c r="I14" s="21">
        <v>0</v>
      </c>
      <c r="J14" s="19"/>
      <c r="K14" s="21">
        <v>0</v>
      </c>
      <c r="L14" s="19"/>
      <c r="M14" s="21">
        <v>0</v>
      </c>
      <c r="N14" s="19"/>
      <c r="O14" s="21">
        <v>0</v>
      </c>
      <c r="P14" s="19"/>
      <c r="Q14" s="21">
        <v>0</v>
      </c>
      <c r="R14" s="19"/>
      <c r="S14" s="21">
        <v>0</v>
      </c>
      <c r="T14" s="19"/>
      <c r="U14" s="21">
        <v>0</v>
      </c>
      <c r="V14" s="19"/>
      <c r="W14" s="21">
        <v>0</v>
      </c>
      <c r="X14" s="19"/>
      <c r="Y14" s="21">
        <v>102865561</v>
      </c>
    </row>
    <row r="15" spans="1:25" ht="21.75" customHeight="1" x14ac:dyDescent="0.25">
      <c r="A15" s="35" t="s">
        <v>206</v>
      </c>
      <c r="B15" s="19"/>
      <c r="C15" s="35" t="s">
        <v>208</v>
      </c>
      <c r="D15" s="19"/>
      <c r="E15" s="35"/>
      <c r="F15" s="19"/>
      <c r="G15" s="21">
        <v>0</v>
      </c>
      <c r="H15" s="19"/>
      <c r="I15" s="21">
        <v>0</v>
      </c>
      <c r="J15" s="19"/>
      <c r="K15" s="21">
        <v>0</v>
      </c>
      <c r="L15" s="19"/>
      <c r="M15" s="21">
        <v>0</v>
      </c>
      <c r="N15" s="19"/>
      <c r="O15" s="21">
        <v>0</v>
      </c>
      <c r="P15" s="19"/>
      <c r="Q15" s="21">
        <v>0</v>
      </c>
      <c r="R15" s="19"/>
      <c r="S15" s="21">
        <v>0</v>
      </c>
      <c r="T15" s="19"/>
      <c r="U15" s="21">
        <v>0</v>
      </c>
      <c r="V15" s="19"/>
      <c r="W15" s="21">
        <v>0</v>
      </c>
      <c r="X15" s="19"/>
      <c r="Y15" s="21">
        <v>11019858</v>
      </c>
    </row>
    <row r="16" spans="1:25" ht="21.75" customHeight="1" x14ac:dyDescent="0.25">
      <c r="A16" s="35" t="s">
        <v>201</v>
      </c>
      <c r="B16" s="19"/>
      <c r="C16" s="35" t="s">
        <v>202</v>
      </c>
      <c r="D16" s="19"/>
      <c r="E16" s="35"/>
      <c r="F16" s="19"/>
      <c r="G16" s="21">
        <v>0</v>
      </c>
      <c r="H16" s="19"/>
      <c r="I16" s="21">
        <v>0</v>
      </c>
      <c r="J16" s="19"/>
      <c r="K16" s="21">
        <v>0</v>
      </c>
      <c r="L16" s="19"/>
      <c r="M16" s="21">
        <v>0</v>
      </c>
      <c r="N16" s="19"/>
      <c r="O16" s="21">
        <v>0</v>
      </c>
      <c r="P16" s="19"/>
      <c r="Q16" s="21">
        <v>0</v>
      </c>
      <c r="R16" s="19"/>
      <c r="S16" s="21">
        <v>0</v>
      </c>
      <c r="T16" s="19"/>
      <c r="U16" s="21">
        <v>0</v>
      </c>
      <c r="V16" s="19"/>
      <c r="W16" s="21">
        <v>0</v>
      </c>
      <c r="X16" s="19"/>
      <c r="Y16" s="21">
        <v>2064266678</v>
      </c>
    </row>
    <row r="17" spans="1:25" ht="21.75" customHeight="1" x14ac:dyDescent="0.25">
      <c r="A17" s="35" t="s">
        <v>201</v>
      </c>
      <c r="B17" s="19"/>
      <c r="C17" s="35" t="s">
        <v>203</v>
      </c>
      <c r="D17" s="19"/>
      <c r="E17" s="35"/>
      <c r="F17" s="19"/>
      <c r="G17" s="21">
        <v>0</v>
      </c>
      <c r="H17" s="19"/>
      <c r="I17" s="21">
        <v>0</v>
      </c>
      <c r="J17" s="19"/>
      <c r="K17" s="21">
        <v>0</v>
      </c>
      <c r="L17" s="19"/>
      <c r="M17" s="21">
        <v>0</v>
      </c>
      <c r="N17" s="19"/>
      <c r="O17" s="21">
        <v>0</v>
      </c>
      <c r="P17" s="19"/>
      <c r="Q17" s="21">
        <v>0</v>
      </c>
      <c r="R17" s="19"/>
      <c r="S17" s="21">
        <v>0</v>
      </c>
      <c r="T17" s="19"/>
      <c r="U17" s="21">
        <v>0</v>
      </c>
      <c r="V17" s="19"/>
      <c r="W17" s="21">
        <v>0</v>
      </c>
      <c r="X17" s="19"/>
      <c r="Y17" s="21">
        <v>580882120.39999998</v>
      </c>
    </row>
    <row r="18" spans="1:25" ht="21.75" customHeight="1" x14ac:dyDescent="0.25">
      <c r="A18" s="35" t="s">
        <v>209</v>
      </c>
      <c r="B18" s="19"/>
      <c r="C18" s="35" t="s">
        <v>210</v>
      </c>
      <c r="D18" s="19"/>
      <c r="E18" s="35"/>
      <c r="F18" s="19"/>
      <c r="G18" s="21">
        <v>0</v>
      </c>
      <c r="H18" s="19"/>
      <c r="I18" s="21">
        <v>0</v>
      </c>
      <c r="J18" s="19"/>
      <c r="K18" s="21">
        <v>0</v>
      </c>
      <c r="L18" s="19"/>
      <c r="M18" s="21">
        <v>0</v>
      </c>
      <c r="N18" s="19"/>
      <c r="O18" s="21">
        <v>0</v>
      </c>
      <c r="P18" s="19"/>
      <c r="Q18" s="21">
        <v>0</v>
      </c>
      <c r="R18" s="19"/>
      <c r="S18" s="21">
        <v>0</v>
      </c>
      <c r="T18" s="19"/>
      <c r="U18" s="21">
        <v>0</v>
      </c>
      <c r="V18" s="19"/>
      <c r="W18" s="21">
        <v>0</v>
      </c>
      <c r="X18" s="19"/>
      <c r="Y18" s="21">
        <v>34288866</v>
      </c>
    </row>
    <row r="19" spans="1:25" ht="21.75" customHeight="1" x14ac:dyDescent="0.25">
      <c r="A19" s="35" t="s">
        <v>209</v>
      </c>
      <c r="B19" s="19"/>
      <c r="C19" s="35" t="s">
        <v>211</v>
      </c>
      <c r="D19" s="19"/>
      <c r="E19" s="35"/>
      <c r="F19" s="19"/>
      <c r="G19" s="21">
        <v>0</v>
      </c>
      <c r="H19" s="19"/>
      <c r="I19" s="21">
        <v>0</v>
      </c>
      <c r="J19" s="19"/>
      <c r="K19" s="21">
        <v>0</v>
      </c>
      <c r="L19" s="19"/>
      <c r="M19" s="21">
        <v>0</v>
      </c>
      <c r="N19" s="19"/>
      <c r="O19" s="21">
        <v>0</v>
      </c>
      <c r="P19" s="19"/>
      <c r="Q19" s="21">
        <v>0</v>
      </c>
      <c r="R19" s="19"/>
      <c r="S19" s="21">
        <v>0</v>
      </c>
      <c r="T19" s="19"/>
      <c r="U19" s="21">
        <v>0</v>
      </c>
      <c r="V19" s="19"/>
      <c r="W19" s="21">
        <v>0</v>
      </c>
      <c r="X19" s="19"/>
      <c r="Y19" s="21">
        <v>17961428</v>
      </c>
    </row>
    <row r="20" spans="1:25" ht="21.75" customHeight="1" x14ac:dyDescent="0.25">
      <c r="A20" s="35" t="s">
        <v>209</v>
      </c>
      <c r="B20" s="19"/>
      <c r="C20" s="35" t="s">
        <v>212</v>
      </c>
      <c r="D20" s="19"/>
      <c r="E20" s="35"/>
      <c r="F20" s="19"/>
      <c r="G20" s="21">
        <v>0</v>
      </c>
      <c r="H20" s="19"/>
      <c r="I20" s="21">
        <v>0</v>
      </c>
      <c r="J20" s="19"/>
      <c r="K20" s="21">
        <v>0</v>
      </c>
      <c r="L20" s="19"/>
      <c r="M20" s="21">
        <v>0</v>
      </c>
      <c r="N20" s="19"/>
      <c r="O20" s="21">
        <v>0</v>
      </c>
      <c r="P20" s="19"/>
      <c r="Q20" s="21">
        <v>0</v>
      </c>
      <c r="R20" s="19"/>
      <c r="S20" s="21">
        <v>0</v>
      </c>
      <c r="T20" s="19"/>
      <c r="U20" s="21">
        <v>0</v>
      </c>
      <c r="V20" s="19"/>
      <c r="W20" s="21">
        <v>0</v>
      </c>
      <c r="X20" s="19"/>
      <c r="Y20" s="21">
        <v>412917701</v>
      </c>
    </row>
    <row r="21" spans="1:25" ht="21.75" customHeight="1" x14ac:dyDescent="0.25">
      <c r="A21" s="35" t="s">
        <v>204</v>
      </c>
      <c r="B21" s="19"/>
      <c r="C21" s="35" t="s">
        <v>213</v>
      </c>
      <c r="D21" s="19"/>
      <c r="E21" s="35"/>
      <c r="F21" s="19"/>
      <c r="G21" s="21">
        <v>0</v>
      </c>
      <c r="H21" s="19"/>
      <c r="I21" s="21">
        <v>0</v>
      </c>
      <c r="J21" s="19"/>
      <c r="K21" s="21">
        <v>0</v>
      </c>
      <c r="L21" s="19"/>
      <c r="M21" s="21">
        <v>0</v>
      </c>
      <c r="N21" s="19"/>
      <c r="O21" s="21">
        <v>0</v>
      </c>
      <c r="P21" s="19"/>
      <c r="Q21" s="21">
        <v>0</v>
      </c>
      <c r="R21" s="19"/>
      <c r="S21" s="21">
        <v>0</v>
      </c>
      <c r="T21" s="19"/>
      <c r="U21" s="21">
        <v>0</v>
      </c>
      <c r="V21" s="19"/>
      <c r="W21" s="21">
        <v>0</v>
      </c>
      <c r="X21" s="19"/>
      <c r="Y21" s="21">
        <v>252588022</v>
      </c>
    </row>
    <row r="22" spans="1:25" ht="21.75" customHeight="1" x14ac:dyDescent="0.25">
      <c r="A22" s="35" t="s">
        <v>204</v>
      </c>
      <c r="B22" s="19"/>
      <c r="C22" s="35" t="s">
        <v>205</v>
      </c>
      <c r="D22" s="19"/>
      <c r="E22" s="35"/>
      <c r="F22" s="19"/>
      <c r="G22" s="21">
        <v>0</v>
      </c>
      <c r="H22" s="19"/>
      <c r="I22" s="21">
        <v>0</v>
      </c>
      <c r="J22" s="19"/>
      <c r="K22" s="21">
        <v>0</v>
      </c>
      <c r="L22" s="19"/>
      <c r="M22" s="21">
        <v>0</v>
      </c>
      <c r="N22" s="19"/>
      <c r="O22" s="21">
        <v>0</v>
      </c>
      <c r="P22" s="19"/>
      <c r="Q22" s="21">
        <v>0</v>
      </c>
      <c r="R22" s="19"/>
      <c r="S22" s="21">
        <v>0</v>
      </c>
      <c r="T22" s="19"/>
      <c r="U22" s="21">
        <v>0</v>
      </c>
      <c r="V22" s="19"/>
      <c r="W22" s="21">
        <v>0</v>
      </c>
      <c r="X22" s="19"/>
      <c r="Y22" s="21">
        <v>422060653</v>
      </c>
    </row>
    <row r="23" spans="1:25" ht="21.75" customHeight="1" x14ac:dyDescent="0.25">
      <c r="A23" s="36" t="s">
        <v>204</v>
      </c>
      <c r="B23" s="37"/>
      <c r="C23" s="36" t="s">
        <v>214</v>
      </c>
      <c r="D23" s="19"/>
      <c r="E23" s="35"/>
      <c r="F23" s="19"/>
      <c r="G23" s="21">
        <v>0</v>
      </c>
      <c r="H23" s="19"/>
      <c r="I23" s="21">
        <v>0</v>
      </c>
      <c r="J23" s="19"/>
      <c r="K23" s="21">
        <v>0</v>
      </c>
      <c r="L23" s="19"/>
      <c r="M23" s="21">
        <v>0</v>
      </c>
      <c r="N23" s="19"/>
      <c r="O23" s="21">
        <v>0</v>
      </c>
      <c r="P23" s="19"/>
      <c r="Q23" s="21">
        <v>0</v>
      </c>
      <c r="R23" s="19"/>
      <c r="S23" s="21">
        <v>0</v>
      </c>
      <c r="T23" s="19"/>
      <c r="U23" s="21">
        <v>0</v>
      </c>
      <c r="V23" s="19"/>
      <c r="W23" s="21">
        <v>0</v>
      </c>
      <c r="X23" s="19"/>
      <c r="Y23" s="21">
        <v>618901619.20000005</v>
      </c>
    </row>
    <row r="24" spans="1:25" ht="21.75" customHeight="1" thickBot="1" x14ac:dyDescent="0.3">
      <c r="A24" s="58" t="s">
        <v>56</v>
      </c>
      <c r="B24" s="58"/>
      <c r="C24" s="58"/>
      <c r="D24" s="19"/>
      <c r="E24" s="25"/>
      <c r="F24" s="19"/>
      <c r="G24" s="25"/>
      <c r="H24" s="19"/>
      <c r="I24" s="25"/>
      <c r="J24" s="19"/>
      <c r="K24" s="25">
        <v>3446800000</v>
      </c>
      <c r="L24" s="19"/>
      <c r="M24" s="25">
        <v>2243320997</v>
      </c>
      <c r="N24" s="19"/>
      <c r="O24" s="25">
        <v>3833849801</v>
      </c>
      <c r="P24" s="19"/>
      <c r="Q24" s="25">
        <v>0</v>
      </c>
      <c r="R24" s="19"/>
      <c r="S24" s="25">
        <v>0</v>
      </c>
      <c r="T24" s="19"/>
      <c r="U24" s="25">
        <v>2690781</v>
      </c>
      <c r="V24" s="19"/>
      <c r="W24" s="25">
        <v>1856271196</v>
      </c>
      <c r="X24" s="19"/>
      <c r="Y24" s="25">
        <v>6374023702.6000004</v>
      </c>
    </row>
    <row r="25" spans="1:25" ht="13.8" thickTop="1" x14ac:dyDescent="0.25"/>
  </sheetData>
  <mergeCells count="6">
    <mergeCell ref="A24:C24"/>
    <mergeCell ref="A1:Y1"/>
    <mergeCell ref="A2:Y2"/>
    <mergeCell ref="A3:Y3"/>
    <mergeCell ref="A5:Y5"/>
    <mergeCell ref="E7:W7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rightToLeft="1" topLeftCell="G33" zoomScaleNormal="100" workbookViewId="0">
      <selection activeCell="Z48" sqref="Z48"/>
    </sheetView>
  </sheetViews>
  <sheetFormatPr defaultRowHeight="13.2" x14ac:dyDescent="0.25"/>
  <cols>
    <col min="1" max="2" width="2.5546875" customWidth="1"/>
    <col min="3" max="3" width="23.44140625" customWidth="1"/>
    <col min="4" max="5" width="1.33203125" customWidth="1"/>
    <col min="6" max="6" width="11.6640625" customWidth="1"/>
    <col min="7" max="7" width="1.33203125" customWidth="1"/>
    <col min="8" max="8" width="17.6640625" bestFit="1" customWidth="1"/>
    <col min="9" max="9" width="1.33203125" customWidth="1"/>
    <col min="10" max="10" width="17.5546875" bestFit="1" customWidth="1"/>
    <col min="11" max="11" width="1.33203125" customWidth="1"/>
    <col min="12" max="12" width="14.33203125" customWidth="1"/>
    <col min="13" max="13" width="1.33203125" customWidth="1"/>
    <col min="14" max="14" width="17.5546875" bestFit="1" customWidth="1"/>
    <col min="15" max="15" width="1.33203125" customWidth="1"/>
    <col min="16" max="16" width="14.33203125" customWidth="1"/>
    <col min="17" max="17" width="1.33203125" customWidth="1"/>
    <col min="18" max="18" width="16.109375" bestFit="1" customWidth="1"/>
    <col min="19" max="19" width="1.33203125" customWidth="1"/>
    <col min="20" max="20" width="15.5546875" customWidth="1"/>
    <col min="21" max="21" width="1.33203125" customWidth="1"/>
    <col min="22" max="22" width="15.5546875" customWidth="1"/>
    <col min="23" max="23" width="1.33203125" customWidth="1"/>
    <col min="24" max="24" width="17.5546875" bestFit="1" customWidth="1"/>
    <col min="25" max="25" width="1.33203125" customWidth="1"/>
    <col min="26" max="26" width="16.88671875" customWidth="1"/>
    <col min="27" max="27" width="1.33203125" customWidth="1"/>
    <col min="28" max="28" width="18.33203125" bestFit="1" customWidth="1"/>
    <col min="29" max="29" width="0.33203125" customWidth="1"/>
  </cols>
  <sheetData>
    <row r="1" spans="1:28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1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4" customHeight="1" x14ac:dyDescent="0.25">
      <c r="A5" s="7" t="s">
        <v>3</v>
      </c>
      <c r="B5" s="64" t="s">
        <v>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14.4" customHeight="1" x14ac:dyDescent="0.25">
      <c r="A6" s="64" t="s">
        <v>5</v>
      </c>
      <c r="B6" s="64"/>
      <c r="C6" s="64" t="s">
        <v>6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ht="14.4" customHeight="1" x14ac:dyDescent="0.25">
      <c r="F7" s="59" t="s">
        <v>7</v>
      </c>
      <c r="G7" s="59"/>
      <c r="H7" s="59"/>
      <c r="I7" s="59"/>
      <c r="J7" s="59"/>
      <c r="L7" s="59" t="s">
        <v>8</v>
      </c>
      <c r="M7" s="59"/>
      <c r="N7" s="59"/>
      <c r="O7" s="59"/>
      <c r="P7" s="59"/>
      <c r="Q7" s="59"/>
      <c r="R7" s="59"/>
      <c r="T7" s="59" t="s">
        <v>9</v>
      </c>
      <c r="U7" s="59"/>
      <c r="V7" s="59"/>
      <c r="W7" s="59"/>
      <c r="X7" s="59"/>
      <c r="Y7" s="59"/>
      <c r="Z7" s="59"/>
      <c r="AA7" s="59"/>
      <c r="AB7" s="59"/>
    </row>
    <row r="8" spans="1:28" ht="14.4" customHeight="1" x14ac:dyDescent="0.25">
      <c r="E8" s="19"/>
      <c r="F8" s="33"/>
      <c r="G8" s="33"/>
      <c r="H8" s="33"/>
      <c r="I8" s="33"/>
      <c r="J8" s="33"/>
      <c r="K8" s="19"/>
      <c r="L8" s="62" t="s">
        <v>10</v>
      </c>
      <c r="M8" s="62"/>
      <c r="N8" s="62"/>
      <c r="O8" s="33"/>
      <c r="P8" s="62" t="s">
        <v>11</v>
      </c>
      <c r="Q8" s="62"/>
      <c r="R8" s="62"/>
      <c r="S8" s="19"/>
      <c r="T8" s="33"/>
      <c r="U8" s="33"/>
      <c r="V8" s="33"/>
      <c r="W8" s="33"/>
      <c r="X8" s="33"/>
      <c r="Y8" s="1"/>
      <c r="Z8" s="1"/>
      <c r="AA8" s="1"/>
      <c r="AB8" s="1"/>
    </row>
    <row r="9" spans="1:28" ht="14.4" customHeight="1" x14ac:dyDescent="0.25">
      <c r="A9" s="59" t="s">
        <v>12</v>
      </c>
      <c r="B9" s="59"/>
      <c r="C9" s="59"/>
      <c r="E9" s="59" t="s">
        <v>13</v>
      </c>
      <c r="F9" s="59"/>
      <c r="G9" s="19"/>
      <c r="H9" s="8" t="s">
        <v>14</v>
      </c>
      <c r="I9" s="19"/>
      <c r="J9" s="8" t="s">
        <v>15</v>
      </c>
      <c r="K9" s="19"/>
      <c r="L9" s="9" t="s">
        <v>13</v>
      </c>
      <c r="M9" s="33"/>
      <c r="N9" s="9" t="s">
        <v>14</v>
      </c>
      <c r="O9" s="19"/>
      <c r="P9" s="9" t="s">
        <v>13</v>
      </c>
      <c r="Q9" s="33"/>
      <c r="R9" s="9" t="s">
        <v>16</v>
      </c>
      <c r="S9" s="19"/>
      <c r="T9" s="8" t="s">
        <v>13</v>
      </c>
      <c r="U9" s="19"/>
      <c r="V9" s="8" t="s">
        <v>17</v>
      </c>
      <c r="W9" s="19"/>
      <c r="X9" s="8" t="s">
        <v>14</v>
      </c>
      <c r="Z9" s="8" t="s">
        <v>15</v>
      </c>
      <c r="AB9" s="8" t="s">
        <v>18</v>
      </c>
    </row>
    <row r="10" spans="1:28" ht="21.75" customHeight="1" x14ac:dyDescent="0.25">
      <c r="A10" s="60" t="s">
        <v>19</v>
      </c>
      <c r="B10" s="60"/>
      <c r="C10" s="60"/>
      <c r="E10" s="61">
        <v>1385179</v>
      </c>
      <c r="F10" s="61"/>
      <c r="G10" s="19"/>
      <c r="H10" s="18">
        <v>13127550985</v>
      </c>
      <c r="I10" s="19"/>
      <c r="J10" s="18">
        <v>10767648786.309</v>
      </c>
      <c r="K10" s="19"/>
      <c r="L10" s="18">
        <v>1984194</v>
      </c>
      <c r="M10" s="19"/>
      <c r="N10" s="18">
        <v>15837087653</v>
      </c>
      <c r="O10" s="19"/>
      <c r="P10" s="18">
        <v>0</v>
      </c>
      <c r="Q10" s="19"/>
      <c r="R10" s="18">
        <v>0</v>
      </c>
      <c r="S10" s="19"/>
      <c r="T10" s="18">
        <v>3369373</v>
      </c>
      <c r="U10" s="19"/>
      <c r="V10" s="18">
        <v>8250</v>
      </c>
      <c r="W10" s="19"/>
      <c r="X10" s="18">
        <v>28964638638</v>
      </c>
      <c r="Z10" s="18">
        <v>27631933152.862499</v>
      </c>
      <c r="AA10" s="19"/>
      <c r="AB10" s="44" t="s">
        <v>233</v>
      </c>
    </row>
    <row r="11" spans="1:28" ht="21.75" customHeight="1" x14ac:dyDescent="0.25">
      <c r="A11" s="55" t="s">
        <v>20</v>
      </c>
      <c r="B11" s="55"/>
      <c r="C11" s="55"/>
      <c r="E11" s="56">
        <v>1389679</v>
      </c>
      <c r="F11" s="56"/>
      <c r="G11" s="19"/>
      <c r="H11" s="21">
        <v>2546255745</v>
      </c>
      <c r="I11" s="19"/>
      <c r="J11" s="21">
        <v>2208875245.5100498</v>
      </c>
      <c r="K11" s="19"/>
      <c r="L11" s="21">
        <v>0</v>
      </c>
      <c r="M11" s="19"/>
      <c r="N11" s="21">
        <v>0</v>
      </c>
      <c r="O11" s="19"/>
      <c r="P11" s="21">
        <v>0</v>
      </c>
      <c r="Q11" s="19"/>
      <c r="R11" s="21">
        <v>0</v>
      </c>
      <c r="S11" s="19"/>
      <c r="T11" s="21">
        <v>1389679</v>
      </c>
      <c r="U11" s="19"/>
      <c r="V11" s="21">
        <v>1770</v>
      </c>
      <c r="W11" s="19"/>
      <c r="X11" s="21">
        <v>2546255745</v>
      </c>
      <c r="Z11" s="21">
        <v>2445096425.6114998</v>
      </c>
      <c r="AA11" s="19"/>
      <c r="AB11" s="49" t="s">
        <v>262</v>
      </c>
    </row>
    <row r="12" spans="1:28" ht="21.75" customHeight="1" x14ac:dyDescent="0.25">
      <c r="A12" s="55" t="s">
        <v>21</v>
      </c>
      <c r="B12" s="55"/>
      <c r="C12" s="55"/>
      <c r="E12" s="56">
        <v>8384000</v>
      </c>
      <c r="F12" s="56"/>
      <c r="G12" s="19"/>
      <c r="H12" s="21">
        <v>26111288980</v>
      </c>
      <c r="I12" s="19"/>
      <c r="J12" s="21">
        <v>23235513177.599998</v>
      </c>
      <c r="K12" s="19"/>
      <c r="L12" s="21">
        <v>3500000</v>
      </c>
      <c r="M12" s="19"/>
      <c r="N12" s="21">
        <v>10610917890</v>
      </c>
      <c r="O12" s="19"/>
      <c r="P12" s="21">
        <v>-1231000</v>
      </c>
      <c r="Q12" s="19"/>
      <c r="R12" s="21">
        <v>0</v>
      </c>
      <c r="S12" s="19"/>
      <c r="T12" s="21">
        <v>10653000</v>
      </c>
      <c r="U12" s="19"/>
      <c r="V12" s="21">
        <v>2802</v>
      </c>
      <c r="W12" s="19"/>
      <c r="X12" s="21">
        <v>32888357069</v>
      </c>
      <c r="Z12" s="21">
        <v>29672100249.299999</v>
      </c>
      <c r="AA12" s="19"/>
      <c r="AB12" s="49" t="s">
        <v>261</v>
      </c>
    </row>
    <row r="13" spans="1:28" ht="21.75" customHeight="1" x14ac:dyDescent="0.25">
      <c r="A13" s="55" t="s">
        <v>22</v>
      </c>
      <c r="B13" s="55"/>
      <c r="C13" s="55"/>
      <c r="E13" s="56">
        <v>2402799</v>
      </c>
      <c r="F13" s="56"/>
      <c r="G13" s="19"/>
      <c r="H13" s="21">
        <v>7228846848</v>
      </c>
      <c r="I13" s="19"/>
      <c r="J13" s="21">
        <v>6909937286.8333502</v>
      </c>
      <c r="K13" s="19"/>
      <c r="L13" s="21">
        <v>0</v>
      </c>
      <c r="M13" s="19"/>
      <c r="N13" s="21">
        <v>0</v>
      </c>
      <c r="O13" s="19"/>
      <c r="P13" s="21">
        <v>0</v>
      </c>
      <c r="Q13" s="19"/>
      <c r="R13" s="21">
        <v>0</v>
      </c>
      <c r="S13" s="19"/>
      <c r="T13" s="21">
        <v>2402799</v>
      </c>
      <c r="U13" s="19"/>
      <c r="V13" s="21">
        <v>2937</v>
      </c>
      <c r="W13" s="19"/>
      <c r="X13" s="21">
        <v>7228846848</v>
      </c>
      <c r="Z13" s="21">
        <v>7015031390.05515</v>
      </c>
      <c r="AA13" s="19"/>
      <c r="AB13" s="49" t="s">
        <v>260</v>
      </c>
    </row>
    <row r="14" spans="1:28" ht="21.75" customHeight="1" x14ac:dyDescent="0.25">
      <c r="A14" s="55" t="s">
        <v>23</v>
      </c>
      <c r="B14" s="55"/>
      <c r="C14" s="55"/>
      <c r="E14" s="56">
        <v>1800000</v>
      </c>
      <c r="F14" s="56"/>
      <c r="G14" s="19"/>
      <c r="H14" s="21">
        <v>1583636555</v>
      </c>
      <c r="I14" s="19"/>
      <c r="J14" s="21">
        <v>1204192170</v>
      </c>
      <c r="K14" s="19"/>
      <c r="L14" s="21">
        <v>0</v>
      </c>
      <c r="M14" s="19"/>
      <c r="N14" s="21">
        <v>0</v>
      </c>
      <c r="O14" s="19"/>
      <c r="P14" s="21">
        <v>0</v>
      </c>
      <c r="Q14" s="19"/>
      <c r="R14" s="21">
        <v>0</v>
      </c>
      <c r="S14" s="19"/>
      <c r="T14" s="21">
        <v>1800000</v>
      </c>
      <c r="U14" s="19"/>
      <c r="V14" s="21">
        <v>641</v>
      </c>
      <c r="W14" s="19"/>
      <c r="X14" s="21">
        <v>1583636555</v>
      </c>
      <c r="Z14" s="21">
        <v>1146934890</v>
      </c>
      <c r="AA14" s="19"/>
      <c r="AB14" s="49" t="s">
        <v>259</v>
      </c>
    </row>
    <row r="15" spans="1:28" ht="21.75" customHeight="1" x14ac:dyDescent="0.25">
      <c r="A15" s="55" t="s">
        <v>24</v>
      </c>
      <c r="B15" s="55"/>
      <c r="C15" s="55"/>
      <c r="E15" s="56">
        <v>2623000</v>
      </c>
      <c r="F15" s="56"/>
      <c r="G15" s="19"/>
      <c r="H15" s="21">
        <v>5859734536</v>
      </c>
      <c r="I15" s="19"/>
      <c r="J15" s="21">
        <v>5686724460.1499996</v>
      </c>
      <c r="K15" s="19"/>
      <c r="L15" s="21">
        <v>21375690</v>
      </c>
      <c r="M15" s="19"/>
      <c r="N15" s="21">
        <v>46108471833</v>
      </c>
      <c r="O15" s="19"/>
      <c r="P15" s="21">
        <v>0</v>
      </c>
      <c r="Q15" s="19"/>
      <c r="R15" s="21">
        <v>0</v>
      </c>
      <c r="S15" s="19"/>
      <c r="T15" s="21">
        <v>23998690</v>
      </c>
      <c r="U15" s="19"/>
      <c r="V15" s="21">
        <v>2130</v>
      </c>
      <c r="W15" s="19"/>
      <c r="X15" s="21">
        <v>51968206369</v>
      </c>
      <c r="Z15" s="21">
        <v>50813062302.285004</v>
      </c>
      <c r="AA15" s="19"/>
      <c r="AB15" s="49" t="s">
        <v>258</v>
      </c>
    </row>
    <row r="16" spans="1:28" ht="21.75" customHeight="1" x14ac:dyDescent="0.25">
      <c r="A16" s="55" t="s">
        <v>25</v>
      </c>
      <c r="B16" s="55"/>
      <c r="C16" s="55"/>
      <c r="E16" s="56">
        <v>344832</v>
      </c>
      <c r="F16" s="56"/>
      <c r="G16" s="19"/>
      <c r="H16" s="21">
        <v>1445713588</v>
      </c>
      <c r="I16" s="19"/>
      <c r="J16" s="21">
        <v>1364608173.6575999</v>
      </c>
      <c r="K16" s="19"/>
      <c r="L16" s="21">
        <v>0</v>
      </c>
      <c r="M16" s="19"/>
      <c r="N16" s="21">
        <v>0</v>
      </c>
      <c r="O16" s="19"/>
      <c r="P16" s="21">
        <v>0</v>
      </c>
      <c r="Q16" s="19"/>
      <c r="R16" s="21">
        <v>0</v>
      </c>
      <c r="S16" s="19"/>
      <c r="T16" s="21">
        <v>344832</v>
      </c>
      <c r="U16" s="19"/>
      <c r="V16" s="21">
        <v>3974</v>
      </c>
      <c r="W16" s="19"/>
      <c r="X16" s="21">
        <v>1445713588</v>
      </c>
      <c r="Z16" s="21">
        <v>1362208711.9103999</v>
      </c>
      <c r="AA16" s="19"/>
      <c r="AB16" s="49" t="s">
        <v>257</v>
      </c>
    </row>
    <row r="17" spans="1:28" ht="21.75" customHeight="1" x14ac:dyDescent="0.25">
      <c r="A17" s="55" t="s">
        <v>26</v>
      </c>
      <c r="B17" s="55"/>
      <c r="C17" s="55"/>
      <c r="E17" s="56">
        <v>1328481</v>
      </c>
      <c r="F17" s="56"/>
      <c r="G17" s="19"/>
      <c r="H17" s="21">
        <v>14552797961</v>
      </c>
      <c r="I17" s="19"/>
      <c r="J17" s="21">
        <v>13390646095.827</v>
      </c>
      <c r="K17" s="19"/>
      <c r="L17" s="21">
        <v>1071813</v>
      </c>
      <c r="M17" s="19"/>
      <c r="N17" s="21">
        <v>11846277736</v>
      </c>
      <c r="O17" s="19"/>
      <c r="P17" s="21">
        <v>0</v>
      </c>
      <c r="Q17" s="19"/>
      <c r="R17" s="21">
        <v>0</v>
      </c>
      <c r="S17" s="19"/>
      <c r="T17" s="21">
        <v>2400294</v>
      </c>
      <c r="U17" s="19"/>
      <c r="V17" s="21">
        <v>10370</v>
      </c>
      <c r="W17" s="19"/>
      <c r="X17" s="21">
        <v>26399075697</v>
      </c>
      <c r="Z17" s="21">
        <v>24742947039.758999</v>
      </c>
      <c r="AA17" s="19"/>
      <c r="AB17" s="49" t="s">
        <v>256</v>
      </c>
    </row>
    <row r="18" spans="1:28" ht="21.75" customHeight="1" x14ac:dyDescent="0.25">
      <c r="A18" s="55" t="s">
        <v>27</v>
      </c>
      <c r="B18" s="55"/>
      <c r="C18" s="55"/>
      <c r="E18" s="56">
        <v>14352314</v>
      </c>
      <c r="F18" s="56"/>
      <c r="G18" s="19"/>
      <c r="H18" s="21">
        <v>36928893898</v>
      </c>
      <c r="I18" s="19"/>
      <c r="J18" s="21">
        <v>34240602556.080002</v>
      </c>
      <c r="K18" s="19"/>
      <c r="L18" s="21">
        <v>800000</v>
      </c>
      <c r="M18" s="19"/>
      <c r="N18" s="21">
        <v>1953808932</v>
      </c>
      <c r="O18" s="19"/>
      <c r="P18" s="21">
        <v>0</v>
      </c>
      <c r="Q18" s="19"/>
      <c r="R18" s="21">
        <v>0</v>
      </c>
      <c r="S18" s="19"/>
      <c r="T18" s="21">
        <v>15152314</v>
      </c>
      <c r="U18" s="19"/>
      <c r="V18" s="21">
        <v>2140</v>
      </c>
      <c r="W18" s="19"/>
      <c r="X18" s="21">
        <v>38882702830</v>
      </c>
      <c r="Z18" s="21">
        <v>32233017545.838001</v>
      </c>
      <c r="AA18" s="19"/>
      <c r="AB18" s="49" t="s">
        <v>255</v>
      </c>
    </row>
    <row r="19" spans="1:28" ht="21.75" customHeight="1" x14ac:dyDescent="0.25">
      <c r="A19" s="55" t="s">
        <v>28</v>
      </c>
      <c r="B19" s="55"/>
      <c r="C19" s="55"/>
      <c r="E19" s="56">
        <v>43177</v>
      </c>
      <c r="F19" s="56"/>
      <c r="G19" s="19"/>
      <c r="H19" s="21">
        <v>7355053844</v>
      </c>
      <c r="I19" s="19"/>
      <c r="J19" s="21">
        <v>7000267796.2349997</v>
      </c>
      <c r="K19" s="19"/>
      <c r="L19" s="21">
        <v>54778</v>
      </c>
      <c r="M19" s="19"/>
      <c r="N19" s="21">
        <v>9221244521</v>
      </c>
      <c r="O19" s="19"/>
      <c r="P19" s="21">
        <v>0</v>
      </c>
      <c r="Q19" s="19"/>
      <c r="R19" s="21">
        <v>0</v>
      </c>
      <c r="S19" s="19"/>
      <c r="T19" s="21">
        <v>97955</v>
      </c>
      <c r="U19" s="19"/>
      <c r="V19" s="21">
        <v>166740</v>
      </c>
      <c r="W19" s="19"/>
      <c r="X19" s="21">
        <v>16576298365</v>
      </c>
      <c r="Z19" s="21">
        <v>16235835250.635</v>
      </c>
      <c r="AA19" s="19"/>
      <c r="AB19" s="49" t="s">
        <v>254</v>
      </c>
    </row>
    <row r="20" spans="1:28" ht="21.75" customHeight="1" x14ac:dyDescent="0.25">
      <c r="A20" s="55" t="s">
        <v>29</v>
      </c>
      <c r="B20" s="55"/>
      <c r="C20" s="55"/>
      <c r="E20" s="56">
        <v>658335</v>
      </c>
      <c r="F20" s="56"/>
      <c r="G20" s="19"/>
      <c r="H20" s="21">
        <v>36054234767</v>
      </c>
      <c r="I20" s="19"/>
      <c r="J20" s="21">
        <v>29834912368.732498</v>
      </c>
      <c r="K20" s="19"/>
      <c r="L20" s="21">
        <v>100000</v>
      </c>
      <c r="M20" s="19"/>
      <c r="N20" s="21">
        <v>4534143271</v>
      </c>
      <c r="O20" s="19"/>
      <c r="P20" s="21">
        <v>0</v>
      </c>
      <c r="Q20" s="19"/>
      <c r="R20" s="21">
        <v>0</v>
      </c>
      <c r="S20" s="19"/>
      <c r="T20" s="21">
        <v>758335</v>
      </c>
      <c r="U20" s="19"/>
      <c r="V20" s="21">
        <v>45900</v>
      </c>
      <c r="W20" s="19"/>
      <c r="X20" s="21">
        <v>40588378038</v>
      </c>
      <c r="Z20" s="21">
        <v>34600471419.824997</v>
      </c>
      <c r="AA20" s="19"/>
      <c r="AB20" s="49" t="s">
        <v>253</v>
      </c>
    </row>
    <row r="21" spans="1:28" ht="21.75" customHeight="1" x14ac:dyDescent="0.25">
      <c r="A21" s="55" t="s">
        <v>30</v>
      </c>
      <c r="B21" s="55"/>
      <c r="C21" s="55"/>
      <c r="E21" s="56">
        <v>4285169</v>
      </c>
      <c r="F21" s="56"/>
      <c r="G21" s="19"/>
      <c r="H21" s="21">
        <v>15683969746</v>
      </c>
      <c r="I21" s="19"/>
      <c r="J21" s="21">
        <v>14917372200.0639</v>
      </c>
      <c r="K21" s="19"/>
      <c r="L21" s="21">
        <v>0</v>
      </c>
      <c r="M21" s="19"/>
      <c r="N21" s="21">
        <v>0</v>
      </c>
      <c r="O21" s="19"/>
      <c r="P21" s="21">
        <v>0</v>
      </c>
      <c r="Q21" s="19"/>
      <c r="R21" s="21">
        <v>0</v>
      </c>
      <c r="S21" s="19"/>
      <c r="T21" s="21">
        <v>4285169</v>
      </c>
      <c r="U21" s="19"/>
      <c r="V21" s="21">
        <v>3510</v>
      </c>
      <c r="W21" s="19"/>
      <c r="X21" s="21">
        <v>15683969746</v>
      </c>
      <c r="Z21" s="21">
        <v>14951449578.019501</v>
      </c>
      <c r="AA21" s="19"/>
      <c r="AB21" s="49" t="s">
        <v>252</v>
      </c>
    </row>
    <row r="22" spans="1:28" ht="21.75" customHeight="1" x14ac:dyDescent="0.25">
      <c r="A22" s="55" t="s">
        <v>31</v>
      </c>
      <c r="B22" s="55"/>
      <c r="C22" s="55"/>
      <c r="E22" s="56">
        <v>1116210</v>
      </c>
      <c r="F22" s="56"/>
      <c r="G22" s="19"/>
      <c r="H22" s="21">
        <v>7323047781</v>
      </c>
      <c r="I22" s="19"/>
      <c r="J22" s="21">
        <v>6091531342.2449999</v>
      </c>
      <c r="K22" s="19"/>
      <c r="L22" s="21">
        <v>0</v>
      </c>
      <c r="M22" s="19"/>
      <c r="N22" s="21">
        <v>0</v>
      </c>
      <c r="O22" s="19"/>
      <c r="P22" s="21">
        <v>0</v>
      </c>
      <c r="Q22" s="19"/>
      <c r="R22" s="21">
        <v>0</v>
      </c>
      <c r="S22" s="19"/>
      <c r="T22" s="21">
        <v>1116210</v>
      </c>
      <c r="U22" s="19"/>
      <c r="V22" s="21">
        <v>6100</v>
      </c>
      <c r="W22" s="19"/>
      <c r="X22" s="21">
        <v>7323047781</v>
      </c>
      <c r="Z22" s="21">
        <v>6768368158.0500002</v>
      </c>
      <c r="AA22" s="19"/>
      <c r="AB22" s="49" t="s">
        <v>251</v>
      </c>
    </row>
    <row r="23" spans="1:28" ht="21.75" customHeight="1" x14ac:dyDescent="0.25">
      <c r="A23" s="55" t="s">
        <v>32</v>
      </c>
      <c r="B23" s="55"/>
      <c r="C23" s="55"/>
      <c r="E23" s="56">
        <v>1452352</v>
      </c>
      <c r="F23" s="56"/>
      <c r="G23" s="19"/>
      <c r="H23" s="21">
        <v>4351950879</v>
      </c>
      <c r="I23" s="19"/>
      <c r="J23" s="21">
        <v>4007740363.5455999</v>
      </c>
      <c r="K23" s="19"/>
      <c r="L23" s="21">
        <v>0</v>
      </c>
      <c r="M23" s="19"/>
      <c r="N23" s="21">
        <v>0</v>
      </c>
      <c r="O23" s="19"/>
      <c r="P23" s="21">
        <v>0</v>
      </c>
      <c r="Q23" s="19"/>
      <c r="R23" s="21">
        <v>0</v>
      </c>
      <c r="S23" s="19"/>
      <c r="T23" s="21">
        <v>1452352</v>
      </c>
      <c r="U23" s="19"/>
      <c r="V23" s="21">
        <v>3480</v>
      </c>
      <c r="W23" s="19"/>
      <c r="X23" s="21">
        <v>4351950879</v>
      </c>
      <c r="Z23" s="21">
        <v>5024112559.4879999</v>
      </c>
      <c r="AA23" s="19"/>
      <c r="AB23" s="49" t="s">
        <v>250</v>
      </c>
    </row>
    <row r="24" spans="1:28" ht="21.75" customHeight="1" x14ac:dyDescent="0.25">
      <c r="A24" s="55" t="s">
        <v>33</v>
      </c>
      <c r="B24" s="55"/>
      <c r="C24" s="55"/>
      <c r="E24" s="56">
        <v>900000</v>
      </c>
      <c r="F24" s="56"/>
      <c r="G24" s="19"/>
      <c r="H24" s="21">
        <v>3874393291</v>
      </c>
      <c r="I24" s="19"/>
      <c r="J24" s="21">
        <v>3567844260</v>
      </c>
      <c r="K24" s="19"/>
      <c r="L24" s="21">
        <v>0</v>
      </c>
      <c r="M24" s="19"/>
      <c r="N24" s="21">
        <v>0</v>
      </c>
      <c r="O24" s="19"/>
      <c r="P24" s="21">
        <v>0</v>
      </c>
      <c r="Q24" s="19"/>
      <c r="R24" s="21">
        <v>0</v>
      </c>
      <c r="S24" s="19"/>
      <c r="T24" s="21">
        <v>900000</v>
      </c>
      <c r="U24" s="19"/>
      <c r="V24" s="21">
        <v>4080</v>
      </c>
      <c r="W24" s="19"/>
      <c r="X24" s="21">
        <v>3874393291</v>
      </c>
      <c r="Z24" s="21">
        <v>3650151600</v>
      </c>
      <c r="AA24" s="19"/>
      <c r="AB24" s="49" t="s">
        <v>249</v>
      </c>
    </row>
    <row r="25" spans="1:28" ht="21.75" customHeight="1" x14ac:dyDescent="0.25">
      <c r="A25" s="55" t="s">
        <v>34</v>
      </c>
      <c r="B25" s="55"/>
      <c r="C25" s="55"/>
      <c r="E25" s="56">
        <v>6483000</v>
      </c>
      <c r="F25" s="56"/>
      <c r="G25" s="19"/>
      <c r="H25" s="21">
        <v>17003705686</v>
      </c>
      <c r="I25" s="19"/>
      <c r="J25" s="21">
        <v>15692177675.25</v>
      </c>
      <c r="K25" s="19"/>
      <c r="L25" s="21">
        <v>12200240</v>
      </c>
      <c r="M25" s="19"/>
      <c r="N25" s="21">
        <v>32094737254</v>
      </c>
      <c r="O25" s="19"/>
      <c r="P25" s="21">
        <v>0</v>
      </c>
      <c r="Q25" s="19"/>
      <c r="R25" s="21">
        <v>0</v>
      </c>
      <c r="S25" s="19"/>
      <c r="T25" s="21">
        <v>18683240</v>
      </c>
      <c r="U25" s="19"/>
      <c r="V25" s="21">
        <v>2476</v>
      </c>
      <c r="W25" s="19"/>
      <c r="X25" s="21">
        <v>49098442940</v>
      </c>
      <c r="Z25" s="21">
        <v>45984457011.671997</v>
      </c>
      <c r="AA25" s="19"/>
      <c r="AB25" s="49" t="s">
        <v>248</v>
      </c>
    </row>
    <row r="26" spans="1:28" ht="21.75" customHeight="1" x14ac:dyDescent="0.25">
      <c r="A26" s="55" t="s">
        <v>35</v>
      </c>
      <c r="B26" s="55"/>
      <c r="C26" s="55"/>
      <c r="E26" s="56">
        <v>84895</v>
      </c>
      <c r="F26" s="56"/>
      <c r="G26" s="19"/>
      <c r="H26" s="21">
        <v>650435947</v>
      </c>
      <c r="I26" s="19"/>
      <c r="J26" s="21">
        <v>537563502.15750003</v>
      </c>
      <c r="K26" s="19"/>
      <c r="L26" s="21">
        <v>0</v>
      </c>
      <c r="M26" s="19"/>
      <c r="N26" s="21">
        <v>0</v>
      </c>
      <c r="O26" s="19"/>
      <c r="P26" s="21">
        <v>0</v>
      </c>
      <c r="Q26" s="19"/>
      <c r="R26" s="21">
        <v>0</v>
      </c>
      <c r="S26" s="19"/>
      <c r="T26" s="21">
        <v>84895</v>
      </c>
      <c r="U26" s="19"/>
      <c r="V26" s="21">
        <v>7320</v>
      </c>
      <c r="W26" s="19"/>
      <c r="X26" s="21">
        <v>650435947</v>
      </c>
      <c r="Z26" s="21">
        <v>617733883.16999996</v>
      </c>
      <c r="AA26" s="19"/>
      <c r="AB26" s="49" t="s">
        <v>247</v>
      </c>
    </row>
    <row r="27" spans="1:28" ht="21.75" customHeight="1" x14ac:dyDescent="0.25">
      <c r="A27" s="55" t="s">
        <v>36</v>
      </c>
      <c r="B27" s="55"/>
      <c r="C27" s="55"/>
      <c r="E27" s="56">
        <v>10000000</v>
      </c>
      <c r="F27" s="56"/>
      <c r="G27" s="19"/>
      <c r="H27" s="21">
        <v>10613783096</v>
      </c>
      <c r="I27" s="19"/>
      <c r="J27" s="21">
        <v>10238715000</v>
      </c>
      <c r="K27" s="19"/>
      <c r="L27" s="21">
        <v>56475110</v>
      </c>
      <c r="M27" s="19"/>
      <c r="N27" s="21">
        <v>66009891057</v>
      </c>
      <c r="O27" s="19"/>
      <c r="P27" s="21">
        <v>0</v>
      </c>
      <c r="Q27" s="19"/>
      <c r="R27" s="21">
        <v>0</v>
      </c>
      <c r="S27" s="19"/>
      <c r="T27" s="21">
        <v>66475110</v>
      </c>
      <c r="U27" s="19"/>
      <c r="V27" s="21">
        <v>1124</v>
      </c>
      <c r="W27" s="19"/>
      <c r="X27" s="21">
        <v>76623674153</v>
      </c>
      <c r="Z27" s="21">
        <v>74273451399.341995</v>
      </c>
      <c r="AA27" s="19"/>
      <c r="AB27" s="49" t="s">
        <v>246</v>
      </c>
    </row>
    <row r="28" spans="1:28" ht="21.75" customHeight="1" x14ac:dyDescent="0.25">
      <c r="A28" s="55" t="s">
        <v>37</v>
      </c>
      <c r="B28" s="55"/>
      <c r="C28" s="55"/>
      <c r="E28" s="56">
        <v>7589670</v>
      </c>
      <c r="F28" s="56"/>
      <c r="G28" s="19"/>
      <c r="H28" s="21">
        <v>39818978252</v>
      </c>
      <c r="I28" s="19"/>
      <c r="J28" s="21">
        <v>35564827038.939003</v>
      </c>
      <c r="K28" s="19"/>
      <c r="L28" s="21">
        <v>1063983</v>
      </c>
      <c r="M28" s="19"/>
      <c r="N28" s="21">
        <v>5631563330</v>
      </c>
      <c r="O28" s="19"/>
      <c r="P28" s="21">
        <v>0</v>
      </c>
      <c r="Q28" s="19"/>
      <c r="R28" s="21">
        <v>0</v>
      </c>
      <c r="S28" s="19"/>
      <c r="T28" s="21">
        <v>8653653</v>
      </c>
      <c r="U28" s="19"/>
      <c r="V28" s="21">
        <v>4790</v>
      </c>
      <c r="W28" s="19"/>
      <c r="X28" s="21">
        <v>45450541582</v>
      </c>
      <c r="Z28" s="21">
        <v>41204364432.6735</v>
      </c>
      <c r="AA28" s="19"/>
      <c r="AB28" s="49" t="s">
        <v>245</v>
      </c>
    </row>
    <row r="29" spans="1:28" ht="21.75" customHeight="1" x14ac:dyDescent="0.25">
      <c r="A29" s="55" t="s">
        <v>38</v>
      </c>
      <c r="B29" s="55"/>
      <c r="C29" s="55"/>
      <c r="E29" s="56">
        <v>1244174</v>
      </c>
      <c r="F29" s="56"/>
      <c r="G29" s="19"/>
      <c r="H29" s="21">
        <v>27388349936</v>
      </c>
      <c r="I29" s="19"/>
      <c r="J29" s="21">
        <v>24995145238.587002</v>
      </c>
      <c r="K29" s="19"/>
      <c r="L29" s="21">
        <v>0</v>
      </c>
      <c r="M29" s="19"/>
      <c r="N29" s="21">
        <v>0</v>
      </c>
      <c r="O29" s="19"/>
      <c r="P29" s="21">
        <v>-1244174</v>
      </c>
      <c r="Q29" s="19"/>
      <c r="R29" s="21">
        <v>29686428746</v>
      </c>
      <c r="S29" s="19"/>
      <c r="T29" s="21">
        <v>0</v>
      </c>
      <c r="U29" s="19"/>
      <c r="V29" s="21">
        <v>0</v>
      </c>
      <c r="W29" s="19"/>
      <c r="X29" s="21">
        <v>0</v>
      </c>
      <c r="Z29" s="21">
        <v>0</v>
      </c>
      <c r="AA29" s="19"/>
      <c r="AB29" s="49">
        <v>0</v>
      </c>
    </row>
    <row r="30" spans="1:28" ht="21.75" customHeight="1" x14ac:dyDescent="0.25">
      <c r="A30" s="55" t="s">
        <v>39</v>
      </c>
      <c r="B30" s="55"/>
      <c r="C30" s="55"/>
      <c r="E30" s="56">
        <v>9125891</v>
      </c>
      <c r="F30" s="56"/>
      <c r="G30" s="19"/>
      <c r="H30" s="21">
        <v>14685016941</v>
      </c>
      <c r="I30" s="19"/>
      <c r="J30" s="21">
        <v>14133540255.8409</v>
      </c>
      <c r="K30" s="19"/>
      <c r="L30" s="21">
        <v>564565</v>
      </c>
      <c r="M30" s="19"/>
      <c r="N30" s="21">
        <v>902915917</v>
      </c>
      <c r="O30" s="19"/>
      <c r="P30" s="21">
        <v>0</v>
      </c>
      <c r="Q30" s="19"/>
      <c r="R30" s="21">
        <v>0</v>
      </c>
      <c r="S30" s="19"/>
      <c r="T30" s="21">
        <v>9690456</v>
      </c>
      <c r="U30" s="19"/>
      <c r="V30" s="21">
        <v>1701</v>
      </c>
      <c r="W30" s="19"/>
      <c r="X30" s="21">
        <v>15587932858</v>
      </c>
      <c r="Z30" s="21">
        <v>16385389035.3468</v>
      </c>
      <c r="AA30" s="19"/>
      <c r="AB30" s="49" t="s">
        <v>244</v>
      </c>
    </row>
    <row r="31" spans="1:28" ht="21.75" customHeight="1" x14ac:dyDescent="0.25">
      <c r="A31" s="55" t="s">
        <v>40</v>
      </c>
      <c r="B31" s="55"/>
      <c r="C31" s="55"/>
      <c r="E31" s="56">
        <v>3498911</v>
      </c>
      <c r="F31" s="56"/>
      <c r="G31" s="19"/>
      <c r="H31" s="21">
        <v>12449794709</v>
      </c>
      <c r="I31" s="19"/>
      <c r="J31" s="21">
        <v>11874207725.183701</v>
      </c>
      <c r="K31" s="19"/>
      <c r="L31" s="21">
        <v>0</v>
      </c>
      <c r="M31" s="19"/>
      <c r="N31" s="21">
        <v>0</v>
      </c>
      <c r="O31" s="19"/>
      <c r="P31" s="21">
        <v>0</v>
      </c>
      <c r="Q31" s="19"/>
      <c r="R31" s="21">
        <v>0</v>
      </c>
      <c r="S31" s="19"/>
      <c r="T31" s="21">
        <v>3498911</v>
      </c>
      <c r="U31" s="19"/>
      <c r="V31" s="21">
        <v>3370</v>
      </c>
      <c r="W31" s="19"/>
      <c r="X31" s="21">
        <v>12449794709</v>
      </c>
      <c r="Z31" s="21">
        <v>11721171656.0835</v>
      </c>
      <c r="AA31" s="19"/>
      <c r="AB31" s="49" t="s">
        <v>243</v>
      </c>
    </row>
    <row r="32" spans="1:28" ht="21.75" customHeight="1" x14ac:dyDescent="0.25">
      <c r="A32" s="55" t="s">
        <v>41</v>
      </c>
      <c r="B32" s="55"/>
      <c r="C32" s="55"/>
      <c r="E32" s="56">
        <v>4312052</v>
      </c>
      <c r="F32" s="56"/>
      <c r="G32" s="19"/>
      <c r="H32" s="21">
        <v>23193623903</v>
      </c>
      <c r="I32" s="19"/>
      <c r="J32" s="21">
        <v>20167489842.272999</v>
      </c>
      <c r="K32" s="19"/>
      <c r="L32" s="21">
        <v>130075</v>
      </c>
      <c r="M32" s="19"/>
      <c r="N32" s="21">
        <v>622379414</v>
      </c>
      <c r="O32" s="19"/>
      <c r="P32" s="21">
        <v>0</v>
      </c>
      <c r="Q32" s="19"/>
      <c r="R32" s="21">
        <v>0</v>
      </c>
      <c r="S32" s="19"/>
      <c r="T32" s="21">
        <v>4442127</v>
      </c>
      <c r="U32" s="19"/>
      <c r="V32" s="21">
        <v>4725</v>
      </c>
      <c r="W32" s="19"/>
      <c r="X32" s="21">
        <v>23816003317</v>
      </c>
      <c r="Z32" s="21">
        <v>20864165227.053699</v>
      </c>
      <c r="AA32" s="19"/>
      <c r="AB32" s="49" t="s">
        <v>242</v>
      </c>
    </row>
    <row r="33" spans="1:28" ht="21.75" customHeight="1" x14ac:dyDescent="0.25">
      <c r="A33" s="55" t="s">
        <v>42</v>
      </c>
      <c r="B33" s="55"/>
      <c r="C33" s="55"/>
      <c r="E33" s="56">
        <v>3430513</v>
      </c>
      <c r="F33" s="56"/>
      <c r="G33" s="19"/>
      <c r="H33" s="21">
        <v>21493890282</v>
      </c>
      <c r="I33" s="19"/>
      <c r="J33" s="21">
        <v>19437578251.605</v>
      </c>
      <c r="K33" s="19"/>
      <c r="L33" s="21">
        <v>0</v>
      </c>
      <c r="M33" s="19"/>
      <c r="N33" s="21">
        <v>0</v>
      </c>
      <c r="O33" s="19"/>
      <c r="P33" s="21">
        <v>0</v>
      </c>
      <c r="Q33" s="19"/>
      <c r="R33" s="21">
        <v>0</v>
      </c>
      <c r="S33" s="19"/>
      <c r="T33" s="21">
        <v>3430513</v>
      </c>
      <c r="U33" s="19"/>
      <c r="V33" s="21">
        <v>5080</v>
      </c>
      <c r="W33" s="19"/>
      <c r="X33" s="21">
        <v>21493890282</v>
      </c>
      <c r="Z33" s="21">
        <v>17323315354.062</v>
      </c>
      <c r="AA33" s="19"/>
      <c r="AB33" s="49" t="s">
        <v>241</v>
      </c>
    </row>
    <row r="34" spans="1:28" ht="21.75" customHeight="1" x14ac:dyDescent="0.25">
      <c r="A34" s="55" t="s">
        <v>43</v>
      </c>
      <c r="B34" s="55"/>
      <c r="C34" s="55"/>
      <c r="E34" s="56">
        <v>798257</v>
      </c>
      <c r="F34" s="56"/>
      <c r="G34" s="19"/>
      <c r="H34" s="21">
        <v>5505094670</v>
      </c>
      <c r="I34" s="19"/>
      <c r="J34" s="21">
        <v>5459330711.448</v>
      </c>
      <c r="K34" s="19"/>
      <c r="L34" s="21">
        <v>6161409</v>
      </c>
      <c r="M34" s="19"/>
      <c r="N34" s="21">
        <v>44315589714</v>
      </c>
      <c r="O34" s="19"/>
      <c r="P34" s="21">
        <v>0</v>
      </c>
      <c r="Q34" s="19"/>
      <c r="R34" s="21">
        <v>0</v>
      </c>
      <c r="S34" s="19"/>
      <c r="T34" s="21">
        <v>6959666</v>
      </c>
      <c r="U34" s="19"/>
      <c r="V34" s="21">
        <v>7660</v>
      </c>
      <c r="W34" s="19"/>
      <c r="X34" s="21">
        <v>49820684384</v>
      </c>
      <c r="Z34" s="21">
        <v>52993840862.718002</v>
      </c>
      <c r="AA34" s="19"/>
      <c r="AB34" s="49" t="s">
        <v>240</v>
      </c>
    </row>
    <row r="35" spans="1:28" ht="21.75" customHeight="1" x14ac:dyDescent="0.25">
      <c r="A35" s="55" t="s">
        <v>44</v>
      </c>
      <c r="B35" s="55"/>
      <c r="C35" s="55"/>
      <c r="E35" s="56">
        <v>2603339</v>
      </c>
      <c r="F35" s="56"/>
      <c r="G35" s="19"/>
      <c r="H35" s="21">
        <v>12960143131</v>
      </c>
      <c r="I35" s="19"/>
      <c r="J35" s="21">
        <v>12149951679.2003</v>
      </c>
      <c r="K35" s="19"/>
      <c r="L35" s="21">
        <v>1200000</v>
      </c>
      <c r="M35" s="19"/>
      <c r="N35" s="21">
        <v>5796457288</v>
      </c>
      <c r="O35" s="19"/>
      <c r="P35" s="21">
        <v>0</v>
      </c>
      <c r="Q35" s="19"/>
      <c r="R35" s="21">
        <v>0</v>
      </c>
      <c r="S35" s="19"/>
      <c r="T35" s="21">
        <v>3803339</v>
      </c>
      <c r="U35" s="19"/>
      <c r="V35" s="21">
        <v>4320</v>
      </c>
      <c r="W35" s="19"/>
      <c r="X35" s="21">
        <v>18756600419</v>
      </c>
      <c r="Z35" s="21">
        <v>16332663454.344</v>
      </c>
      <c r="AA35" s="19"/>
      <c r="AB35" s="49" t="s">
        <v>239</v>
      </c>
    </row>
    <row r="36" spans="1:28" ht="21.75" customHeight="1" x14ac:dyDescent="0.25">
      <c r="A36" s="55" t="s">
        <v>45</v>
      </c>
      <c r="B36" s="55"/>
      <c r="C36" s="55"/>
      <c r="E36" s="56">
        <v>689431</v>
      </c>
      <c r="F36" s="56"/>
      <c r="G36" s="19"/>
      <c r="H36" s="21">
        <v>15718769546</v>
      </c>
      <c r="I36" s="19"/>
      <c r="J36" s="21">
        <v>12096054829.9575</v>
      </c>
      <c r="K36" s="19"/>
      <c r="L36" s="21">
        <v>387022</v>
      </c>
      <c r="M36" s="19"/>
      <c r="N36" s="21">
        <v>6979902505</v>
      </c>
      <c r="O36" s="19"/>
      <c r="P36" s="21">
        <v>0</v>
      </c>
      <c r="Q36" s="19"/>
      <c r="R36" s="21">
        <v>0</v>
      </c>
      <c r="S36" s="19"/>
      <c r="T36" s="21">
        <v>1076453</v>
      </c>
      <c r="U36" s="19"/>
      <c r="V36" s="21">
        <v>18260</v>
      </c>
      <c r="W36" s="19"/>
      <c r="X36" s="21">
        <v>22698672051</v>
      </c>
      <c r="Z36" s="21">
        <v>19539078390.909</v>
      </c>
      <c r="AA36" s="19"/>
      <c r="AB36" s="49" t="s">
        <v>238</v>
      </c>
    </row>
    <row r="37" spans="1:28" ht="21.75" customHeight="1" x14ac:dyDescent="0.25">
      <c r="A37" s="55" t="s">
        <v>46</v>
      </c>
      <c r="B37" s="55"/>
      <c r="C37" s="55"/>
      <c r="E37" s="56">
        <v>0</v>
      </c>
      <c r="F37" s="56"/>
      <c r="G37" s="19"/>
      <c r="H37" s="21">
        <v>0</v>
      </c>
      <c r="I37" s="19"/>
      <c r="J37" s="21">
        <v>0</v>
      </c>
      <c r="K37" s="19"/>
      <c r="L37" s="21">
        <v>830107</v>
      </c>
      <c r="M37" s="19"/>
      <c r="N37" s="21">
        <v>7558035733</v>
      </c>
      <c r="O37" s="19"/>
      <c r="P37" s="21">
        <v>0</v>
      </c>
      <c r="Q37" s="19"/>
      <c r="R37" s="21">
        <v>0</v>
      </c>
      <c r="S37" s="19"/>
      <c r="T37" s="21">
        <v>830107</v>
      </c>
      <c r="U37" s="19"/>
      <c r="V37" s="21">
        <v>8780</v>
      </c>
      <c r="W37" s="19"/>
      <c r="X37" s="21">
        <v>7558035733</v>
      </c>
      <c r="Z37" s="21">
        <v>7244973840.2130003</v>
      </c>
      <c r="AA37" s="19"/>
      <c r="AB37" s="49" t="s">
        <v>237</v>
      </c>
    </row>
    <row r="38" spans="1:28" ht="21.75" customHeight="1" x14ac:dyDescent="0.25">
      <c r="A38" s="55" t="s">
        <v>47</v>
      </c>
      <c r="B38" s="55"/>
      <c r="C38" s="55"/>
      <c r="E38" s="56">
        <v>0</v>
      </c>
      <c r="F38" s="56"/>
      <c r="G38" s="19"/>
      <c r="H38" s="21">
        <v>0</v>
      </c>
      <c r="I38" s="19"/>
      <c r="J38" s="21">
        <v>0</v>
      </c>
      <c r="K38" s="19"/>
      <c r="L38" s="21">
        <v>688025</v>
      </c>
      <c r="M38" s="19"/>
      <c r="N38" s="21">
        <v>4093330757</v>
      </c>
      <c r="O38" s="19"/>
      <c r="P38" s="21">
        <v>0</v>
      </c>
      <c r="Q38" s="19"/>
      <c r="R38" s="21">
        <v>0</v>
      </c>
      <c r="S38" s="19"/>
      <c r="T38" s="21">
        <v>688025</v>
      </c>
      <c r="U38" s="19"/>
      <c r="V38" s="21">
        <v>5850</v>
      </c>
      <c r="W38" s="19"/>
      <c r="X38" s="21">
        <v>4093330757</v>
      </c>
      <c r="Z38" s="21">
        <v>4000997819.8125</v>
      </c>
      <c r="AA38" s="19"/>
      <c r="AB38" s="49" t="s">
        <v>236</v>
      </c>
    </row>
    <row r="39" spans="1:28" ht="21.75" customHeight="1" x14ac:dyDescent="0.25">
      <c r="A39" s="55" t="s">
        <v>48</v>
      </c>
      <c r="B39" s="55"/>
      <c r="C39" s="55"/>
      <c r="E39" s="56">
        <v>0</v>
      </c>
      <c r="F39" s="56"/>
      <c r="G39" s="19"/>
      <c r="H39" s="21">
        <v>0</v>
      </c>
      <c r="I39" s="19"/>
      <c r="J39" s="21">
        <v>0</v>
      </c>
      <c r="K39" s="19"/>
      <c r="L39" s="21">
        <v>1316334</v>
      </c>
      <c r="M39" s="19"/>
      <c r="N39" s="21">
        <v>21763118304</v>
      </c>
      <c r="O39" s="19"/>
      <c r="P39" s="21">
        <v>-1316334</v>
      </c>
      <c r="Q39" s="19"/>
      <c r="R39" s="21">
        <v>20046247899</v>
      </c>
      <c r="S39" s="19"/>
      <c r="T39" s="21">
        <v>0</v>
      </c>
      <c r="U39" s="19"/>
      <c r="V39" s="21">
        <v>0</v>
      </c>
      <c r="W39" s="19"/>
      <c r="X39" s="21">
        <v>0</v>
      </c>
      <c r="Z39" s="21">
        <v>0</v>
      </c>
      <c r="AA39" s="19"/>
      <c r="AB39" s="49">
        <v>0</v>
      </c>
    </row>
    <row r="40" spans="1:28" ht="21.75" customHeight="1" x14ac:dyDescent="0.25">
      <c r="A40" s="55" t="s">
        <v>49</v>
      </c>
      <c r="B40" s="55"/>
      <c r="C40" s="55"/>
      <c r="E40" s="56">
        <v>0</v>
      </c>
      <c r="F40" s="56"/>
      <c r="G40" s="19"/>
      <c r="H40" s="21">
        <v>0</v>
      </c>
      <c r="I40" s="19"/>
      <c r="J40" s="21">
        <v>0</v>
      </c>
      <c r="K40" s="19"/>
      <c r="L40" s="21">
        <v>340481</v>
      </c>
      <c r="M40" s="19"/>
      <c r="N40" s="21">
        <v>12515175893</v>
      </c>
      <c r="O40" s="19"/>
      <c r="P40" s="21">
        <v>0</v>
      </c>
      <c r="Q40" s="19"/>
      <c r="R40" s="21">
        <v>0</v>
      </c>
      <c r="S40" s="19"/>
      <c r="T40" s="21">
        <v>340481</v>
      </c>
      <c r="U40" s="19"/>
      <c r="V40" s="21">
        <v>34180</v>
      </c>
      <c r="W40" s="19"/>
      <c r="X40" s="21">
        <v>12515175893</v>
      </c>
      <c r="Z40" s="21">
        <v>11568396618.549</v>
      </c>
      <c r="AA40" s="19"/>
      <c r="AB40" s="49" t="s">
        <v>235</v>
      </c>
    </row>
    <row r="41" spans="1:28" ht="21.75" customHeight="1" x14ac:dyDescent="0.25">
      <c r="A41" s="55" t="s">
        <v>50</v>
      </c>
      <c r="B41" s="55"/>
      <c r="C41" s="55"/>
      <c r="E41" s="56">
        <v>0</v>
      </c>
      <c r="F41" s="56"/>
      <c r="G41" s="19"/>
      <c r="H41" s="21">
        <v>0</v>
      </c>
      <c r="I41" s="19"/>
      <c r="J41" s="21">
        <v>0</v>
      </c>
      <c r="K41" s="19"/>
      <c r="L41" s="21">
        <v>1600000</v>
      </c>
      <c r="M41" s="19"/>
      <c r="N41" s="21">
        <v>7321551303</v>
      </c>
      <c r="O41" s="19"/>
      <c r="P41" s="21">
        <v>0</v>
      </c>
      <c r="Q41" s="19"/>
      <c r="R41" s="21">
        <v>0</v>
      </c>
      <c r="S41" s="19"/>
      <c r="T41" s="21">
        <v>1600000</v>
      </c>
      <c r="U41" s="19"/>
      <c r="V41" s="21">
        <v>5100</v>
      </c>
      <c r="W41" s="19"/>
      <c r="X41" s="21">
        <v>7321551303</v>
      </c>
      <c r="Z41" s="21">
        <v>8111448000</v>
      </c>
      <c r="AA41" s="19"/>
      <c r="AB41" s="49" t="s">
        <v>234</v>
      </c>
    </row>
    <row r="42" spans="1:28" ht="21.75" customHeight="1" x14ac:dyDescent="0.25">
      <c r="A42" s="55" t="s">
        <v>51</v>
      </c>
      <c r="B42" s="55"/>
      <c r="C42" s="55"/>
      <c r="E42" s="56">
        <v>0</v>
      </c>
      <c r="F42" s="56"/>
      <c r="G42" s="19"/>
      <c r="H42" s="21">
        <v>0</v>
      </c>
      <c r="I42" s="19"/>
      <c r="J42" s="21">
        <v>0</v>
      </c>
      <c r="K42" s="19"/>
      <c r="L42" s="21">
        <v>20000</v>
      </c>
      <c r="M42" s="19"/>
      <c r="N42" s="21">
        <v>77942261</v>
      </c>
      <c r="O42" s="19"/>
      <c r="P42" s="21">
        <v>0</v>
      </c>
      <c r="Q42" s="19"/>
      <c r="R42" s="21">
        <v>0</v>
      </c>
      <c r="S42" s="19"/>
      <c r="T42" s="21">
        <v>20000</v>
      </c>
      <c r="U42" s="19"/>
      <c r="V42" s="21">
        <v>3480</v>
      </c>
      <c r="W42" s="19"/>
      <c r="X42" s="21">
        <v>77942261</v>
      </c>
      <c r="Z42" s="21">
        <v>69185880</v>
      </c>
      <c r="AA42" s="19"/>
      <c r="AB42" s="49" t="s">
        <v>232</v>
      </c>
    </row>
    <row r="43" spans="1:28" ht="21.75" customHeight="1" x14ac:dyDescent="0.25">
      <c r="A43" s="55" t="s">
        <v>52</v>
      </c>
      <c r="B43" s="55"/>
      <c r="C43" s="55"/>
      <c r="E43" s="56">
        <v>0</v>
      </c>
      <c r="F43" s="56"/>
      <c r="G43" s="19"/>
      <c r="H43" s="21">
        <v>0</v>
      </c>
      <c r="I43" s="19"/>
      <c r="J43" s="21">
        <v>0</v>
      </c>
      <c r="K43" s="19"/>
      <c r="L43" s="21">
        <v>9039000</v>
      </c>
      <c r="M43" s="19"/>
      <c r="N43" s="21">
        <v>252156280</v>
      </c>
      <c r="O43" s="19"/>
      <c r="P43" s="21">
        <v>0</v>
      </c>
      <c r="Q43" s="19"/>
      <c r="R43" s="21">
        <v>0</v>
      </c>
      <c r="S43" s="19"/>
      <c r="T43" s="21">
        <v>9039000</v>
      </c>
      <c r="U43" s="19"/>
      <c r="V43" s="21">
        <v>9</v>
      </c>
      <c r="W43" s="19"/>
      <c r="X43" s="21">
        <v>252156280</v>
      </c>
      <c r="Z43" s="21">
        <v>81330052.117500007</v>
      </c>
      <c r="AA43" s="19"/>
      <c r="AB43" s="49" t="s">
        <v>232</v>
      </c>
    </row>
    <row r="44" spans="1:28" ht="21.75" customHeight="1" x14ac:dyDescent="0.25">
      <c r="A44" s="55" t="s">
        <v>53</v>
      </c>
      <c r="B44" s="55"/>
      <c r="C44" s="55"/>
      <c r="E44" s="56">
        <v>0</v>
      </c>
      <c r="F44" s="56"/>
      <c r="G44" s="19"/>
      <c r="H44" s="21">
        <v>0</v>
      </c>
      <c r="I44" s="19"/>
      <c r="J44" s="21">
        <v>0</v>
      </c>
      <c r="K44" s="19"/>
      <c r="L44" s="21">
        <v>1200000</v>
      </c>
      <c r="M44" s="19"/>
      <c r="N44" s="21">
        <v>22327603271</v>
      </c>
      <c r="O44" s="19"/>
      <c r="P44" s="21">
        <v>0</v>
      </c>
      <c r="Q44" s="19"/>
      <c r="R44" s="21">
        <v>0</v>
      </c>
      <c r="S44" s="19"/>
      <c r="T44" s="21">
        <v>1200000</v>
      </c>
      <c r="U44" s="19"/>
      <c r="V44" s="21">
        <v>17350</v>
      </c>
      <c r="W44" s="19"/>
      <c r="X44" s="21">
        <v>22327603271</v>
      </c>
      <c r="Z44" s="21">
        <v>20696121000</v>
      </c>
      <c r="AA44" s="19"/>
      <c r="AB44" s="49" t="s">
        <v>231</v>
      </c>
    </row>
    <row r="45" spans="1:28" ht="21.75" customHeight="1" x14ac:dyDescent="0.25">
      <c r="A45" s="55" t="s">
        <v>54</v>
      </c>
      <c r="B45" s="55"/>
      <c r="C45" s="55"/>
      <c r="E45" s="56">
        <v>0</v>
      </c>
      <c r="F45" s="56"/>
      <c r="G45" s="19"/>
      <c r="H45" s="21">
        <v>0</v>
      </c>
      <c r="I45" s="19"/>
      <c r="J45" s="21">
        <v>0</v>
      </c>
      <c r="K45" s="19"/>
      <c r="L45" s="21">
        <v>2000000</v>
      </c>
      <c r="M45" s="19"/>
      <c r="N45" s="21">
        <v>20098634063</v>
      </c>
      <c r="O45" s="19"/>
      <c r="P45" s="21">
        <v>0</v>
      </c>
      <c r="Q45" s="19"/>
      <c r="R45" s="21">
        <v>0</v>
      </c>
      <c r="S45" s="19"/>
      <c r="T45" s="21">
        <v>2000000</v>
      </c>
      <c r="U45" s="19"/>
      <c r="V45" s="21">
        <v>8350</v>
      </c>
      <c r="W45" s="19"/>
      <c r="X45" s="21">
        <v>20098634063</v>
      </c>
      <c r="Z45" s="21">
        <v>16600635000</v>
      </c>
      <c r="AA45" s="19"/>
      <c r="AB45" s="49" t="s">
        <v>226</v>
      </c>
    </row>
    <row r="46" spans="1:28" ht="21.75" customHeight="1" x14ac:dyDescent="0.25">
      <c r="A46" s="57" t="s">
        <v>55</v>
      </c>
      <c r="B46" s="57"/>
      <c r="C46" s="57"/>
      <c r="E46" s="56">
        <v>0</v>
      </c>
      <c r="F46" s="56"/>
      <c r="G46" s="19"/>
      <c r="H46" s="21">
        <v>0</v>
      </c>
      <c r="I46" s="19"/>
      <c r="J46" s="21">
        <v>0</v>
      </c>
      <c r="K46" s="19"/>
      <c r="L46" s="21">
        <v>600000</v>
      </c>
      <c r="M46" s="19"/>
      <c r="N46" s="21">
        <v>27006885</v>
      </c>
      <c r="O46" s="19"/>
      <c r="P46" s="21">
        <v>0</v>
      </c>
      <c r="Q46" s="19"/>
      <c r="R46" s="21">
        <v>0</v>
      </c>
      <c r="S46" s="19"/>
      <c r="T46" s="21">
        <v>600000</v>
      </c>
      <c r="U46" s="19"/>
      <c r="V46" s="21">
        <v>20</v>
      </c>
      <c r="W46" s="19"/>
      <c r="X46" s="21">
        <v>27006885</v>
      </c>
      <c r="Z46" s="21">
        <v>11996910</v>
      </c>
      <c r="AA46" s="19"/>
      <c r="AB46" s="49">
        <v>0</v>
      </c>
    </row>
    <row r="47" spans="1:28" ht="21.75" customHeight="1" thickBot="1" x14ac:dyDescent="0.3">
      <c r="A47" s="58" t="s">
        <v>56</v>
      </c>
      <c r="B47" s="58"/>
      <c r="C47" s="58"/>
      <c r="D47" s="58"/>
      <c r="E47" s="19"/>
      <c r="F47" s="25">
        <v>92325660</v>
      </c>
      <c r="G47" s="19"/>
      <c r="H47" s="25">
        <v>385508955503</v>
      </c>
      <c r="I47" s="19"/>
      <c r="J47" s="25">
        <v>346774998033.23102</v>
      </c>
      <c r="K47" s="19"/>
      <c r="L47" s="25">
        <v>124702826</v>
      </c>
      <c r="M47" s="19"/>
      <c r="N47" s="25">
        <v>358499943065</v>
      </c>
      <c r="O47" s="19"/>
      <c r="P47" s="25">
        <v>-3791508</v>
      </c>
      <c r="Q47" s="19"/>
      <c r="R47" s="25">
        <v>49732676645</v>
      </c>
      <c r="S47" s="19"/>
      <c r="T47" s="25">
        <v>213236978</v>
      </c>
      <c r="U47" s="19"/>
      <c r="V47" s="25"/>
      <c r="W47" s="19"/>
      <c r="X47" s="25">
        <v>691023580527</v>
      </c>
      <c r="Z47" s="25">
        <v>643917436101.70605</v>
      </c>
      <c r="AA47" s="19"/>
      <c r="AB47" s="26" t="s">
        <v>230</v>
      </c>
    </row>
    <row r="48" spans="1:28" ht="13.8" thickTop="1" x14ac:dyDescent="0.25"/>
  </sheetData>
  <mergeCells count="88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D47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6"/>
  <sheetViews>
    <sheetView rightToLeft="1" topLeftCell="B16" zoomScaleNormal="100" workbookViewId="0">
      <selection activeCell="AD22" sqref="AD22"/>
    </sheetView>
  </sheetViews>
  <sheetFormatPr defaultRowHeight="13.2" x14ac:dyDescent="0.25"/>
  <cols>
    <col min="1" max="1" width="29.88671875" customWidth="1"/>
    <col min="2" max="2" width="1.33203125" customWidth="1"/>
    <col min="3" max="3" width="13" customWidth="1"/>
    <col min="4" max="4" width="1.33203125" customWidth="1"/>
    <col min="5" max="5" width="13" customWidth="1"/>
    <col min="6" max="6" width="1.33203125" customWidth="1"/>
    <col min="7" max="7" width="6.44140625" customWidth="1"/>
    <col min="8" max="8" width="1.33203125" customWidth="1"/>
    <col min="9" max="9" width="5.109375" customWidth="1"/>
    <col min="10" max="10" width="1.33203125" customWidth="1"/>
    <col min="11" max="11" width="9.109375" customWidth="1"/>
    <col min="12" max="12" width="1.33203125" customWidth="1"/>
    <col min="13" max="13" width="2.5546875" customWidth="1"/>
    <col min="14" max="14" width="1.33203125" customWidth="1"/>
    <col min="15" max="15" width="9.109375" customWidth="1"/>
    <col min="16" max="16" width="1.33203125" customWidth="1"/>
    <col min="17" max="17" width="2.5546875" customWidth="1"/>
    <col min="18" max="20" width="1.33203125" customWidth="1"/>
    <col min="21" max="21" width="6.44140625" customWidth="1"/>
    <col min="22" max="22" width="1.33203125" customWidth="1"/>
    <col min="23" max="23" width="2.5546875" customWidth="1"/>
    <col min="24" max="26" width="1.33203125" customWidth="1"/>
    <col min="27" max="27" width="6.44140625" customWidth="1"/>
    <col min="28" max="28" width="1.33203125" customWidth="1"/>
    <col min="29" max="29" width="2.5546875" customWidth="1"/>
    <col min="30" max="32" width="1.33203125" customWidth="1"/>
    <col min="33" max="33" width="9.109375" customWidth="1"/>
    <col min="34" max="34" width="1.33203125" customWidth="1"/>
    <col min="35" max="35" width="2.5546875" customWidth="1"/>
    <col min="36" max="36" width="1.33203125" customWidth="1"/>
    <col min="37" max="37" width="9.109375" customWidth="1"/>
    <col min="38" max="38" width="1.33203125" customWidth="1"/>
    <col min="39" max="39" width="2.5546875" customWidth="1"/>
    <col min="40" max="40" width="1.33203125" customWidth="1"/>
    <col min="41" max="41" width="9.109375" customWidth="1"/>
    <col min="42" max="42" width="1.33203125" customWidth="1"/>
    <col min="43" max="43" width="2.5546875" customWidth="1"/>
    <col min="44" max="44" width="1.33203125" customWidth="1"/>
    <col min="45" max="45" width="11.6640625" customWidth="1"/>
    <col min="46" max="47" width="1.33203125" customWidth="1"/>
    <col min="48" max="48" width="13" customWidth="1"/>
    <col min="49" max="49" width="7.6640625" customWidth="1"/>
    <col min="50" max="50" width="0.33203125" customWidth="1"/>
  </cols>
  <sheetData>
    <row r="1" spans="1:49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</row>
    <row r="2" spans="1:49" ht="21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</row>
    <row r="3" spans="1:49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</row>
    <row r="4" spans="1:49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s="17" customFormat="1" ht="14.25" customHeight="1" x14ac:dyDescent="0.25">
      <c r="A5" s="67" t="s">
        <v>60</v>
      </c>
      <c r="B5" s="68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s="17" customFormat="1" ht="14.2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spans="1:49" ht="14.25" customHeight="1" x14ac:dyDescent="0.25">
      <c r="C7" s="59" t="s">
        <v>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Y7" s="59" t="s">
        <v>9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1:49" ht="14.25" customHeight="1" x14ac:dyDescent="0.25">
      <c r="A8" s="8" t="s">
        <v>57</v>
      </c>
      <c r="C8" s="9" t="s">
        <v>61</v>
      </c>
      <c r="D8" s="1"/>
      <c r="E8" s="9" t="s">
        <v>62</v>
      </c>
      <c r="F8" s="1"/>
      <c r="G8" s="62" t="s">
        <v>63</v>
      </c>
      <c r="H8" s="62"/>
      <c r="I8" s="62"/>
      <c r="J8" s="1"/>
      <c r="K8" s="62" t="s">
        <v>64</v>
      </c>
      <c r="L8" s="62"/>
      <c r="M8" s="62"/>
      <c r="N8" s="1"/>
      <c r="O8" s="62" t="s">
        <v>58</v>
      </c>
      <c r="P8" s="62"/>
      <c r="Q8" s="62"/>
      <c r="R8" s="1"/>
      <c r="S8" s="62" t="s">
        <v>59</v>
      </c>
      <c r="T8" s="62"/>
      <c r="U8" s="62"/>
      <c r="V8" s="62"/>
      <c r="W8" s="62"/>
      <c r="Y8" s="62" t="s">
        <v>61</v>
      </c>
      <c r="Z8" s="62"/>
      <c r="AA8" s="62"/>
      <c r="AB8" s="62"/>
      <c r="AC8" s="62"/>
      <c r="AD8" s="1"/>
      <c r="AE8" s="62" t="s">
        <v>62</v>
      </c>
      <c r="AF8" s="62"/>
      <c r="AG8" s="62"/>
      <c r="AH8" s="62"/>
      <c r="AI8" s="62"/>
      <c r="AJ8" s="1"/>
      <c r="AK8" s="62" t="s">
        <v>63</v>
      </c>
      <c r="AL8" s="62"/>
      <c r="AM8" s="62"/>
      <c r="AN8" s="1"/>
      <c r="AO8" s="62" t="s">
        <v>64</v>
      </c>
      <c r="AP8" s="62"/>
      <c r="AQ8" s="62"/>
      <c r="AR8" s="1"/>
      <c r="AS8" s="62" t="s">
        <v>58</v>
      </c>
      <c r="AT8" s="62"/>
      <c r="AU8" s="1"/>
      <c r="AV8" s="9" t="s">
        <v>59</v>
      </c>
    </row>
    <row r="9" spans="1:49" ht="22.5" customHeight="1" x14ac:dyDescent="0.25">
      <c r="A9" s="10" t="s">
        <v>65</v>
      </c>
      <c r="C9" s="34" t="s">
        <v>66</v>
      </c>
      <c r="D9" s="19"/>
      <c r="E9" s="34" t="s">
        <v>67</v>
      </c>
      <c r="F9" s="19"/>
      <c r="G9" s="66" t="s">
        <v>68</v>
      </c>
      <c r="H9" s="66"/>
      <c r="I9" s="66"/>
      <c r="J9" s="19"/>
      <c r="K9" s="61">
        <v>4000000</v>
      </c>
      <c r="L9" s="61"/>
      <c r="M9" s="61"/>
      <c r="N9" s="19"/>
      <c r="O9" s="61">
        <v>2800</v>
      </c>
      <c r="P9" s="61"/>
      <c r="Q9" s="61"/>
      <c r="R9" s="19"/>
      <c r="S9" s="66" t="s">
        <v>69</v>
      </c>
      <c r="T9" s="66"/>
      <c r="U9" s="66"/>
      <c r="V9" s="66"/>
      <c r="W9" s="66"/>
      <c r="X9" s="19"/>
      <c r="Y9" s="66" t="s">
        <v>66</v>
      </c>
      <c r="Z9" s="66"/>
      <c r="AA9" s="66"/>
      <c r="AB9" s="66"/>
      <c r="AC9" s="66"/>
      <c r="AD9" s="19"/>
      <c r="AE9" s="66" t="s">
        <v>68</v>
      </c>
      <c r="AF9" s="66"/>
      <c r="AG9" s="66"/>
      <c r="AH9" s="66"/>
      <c r="AI9" s="66"/>
      <c r="AJ9" s="19"/>
      <c r="AK9" s="66" t="s">
        <v>68</v>
      </c>
      <c r="AL9" s="66"/>
      <c r="AM9" s="66"/>
      <c r="AN9" s="19"/>
      <c r="AO9" s="61">
        <v>0</v>
      </c>
      <c r="AP9" s="61"/>
      <c r="AQ9" s="61"/>
      <c r="AR9" s="19"/>
      <c r="AS9" s="61">
        <v>0</v>
      </c>
      <c r="AT9" s="61"/>
      <c r="AU9" s="19"/>
      <c r="AV9" s="34" t="s">
        <v>68</v>
      </c>
    </row>
    <row r="10" spans="1:49" ht="22.5" customHeight="1" x14ac:dyDescent="0.25">
      <c r="A10" s="11" t="s">
        <v>70</v>
      </c>
      <c r="C10" s="35" t="s">
        <v>66</v>
      </c>
      <c r="D10" s="19"/>
      <c r="E10" s="35" t="s">
        <v>67</v>
      </c>
      <c r="F10" s="19"/>
      <c r="G10" s="65" t="s">
        <v>68</v>
      </c>
      <c r="H10" s="65"/>
      <c r="I10" s="65"/>
      <c r="J10" s="19"/>
      <c r="K10" s="56">
        <v>4286000</v>
      </c>
      <c r="L10" s="56"/>
      <c r="M10" s="56"/>
      <c r="N10" s="19"/>
      <c r="O10" s="56">
        <v>3000</v>
      </c>
      <c r="P10" s="56"/>
      <c r="Q10" s="56"/>
      <c r="R10" s="19"/>
      <c r="S10" s="65" t="s">
        <v>69</v>
      </c>
      <c r="T10" s="65"/>
      <c r="U10" s="65"/>
      <c r="V10" s="65"/>
      <c r="W10" s="65"/>
      <c r="X10" s="19"/>
      <c r="Y10" s="65" t="s">
        <v>66</v>
      </c>
      <c r="Z10" s="65"/>
      <c r="AA10" s="65"/>
      <c r="AB10" s="65"/>
      <c r="AC10" s="65"/>
      <c r="AD10" s="19"/>
      <c r="AE10" s="65" t="s">
        <v>68</v>
      </c>
      <c r="AF10" s="65"/>
      <c r="AG10" s="65"/>
      <c r="AH10" s="65"/>
      <c r="AI10" s="65"/>
      <c r="AJ10" s="19"/>
      <c r="AK10" s="65" t="s">
        <v>68</v>
      </c>
      <c r="AL10" s="65"/>
      <c r="AM10" s="65"/>
      <c r="AN10" s="19"/>
      <c r="AO10" s="56">
        <v>0</v>
      </c>
      <c r="AP10" s="56"/>
      <c r="AQ10" s="56"/>
      <c r="AR10" s="19"/>
      <c r="AS10" s="56">
        <v>0</v>
      </c>
      <c r="AT10" s="56"/>
      <c r="AU10" s="19"/>
      <c r="AV10" s="35" t="s">
        <v>68</v>
      </c>
    </row>
    <row r="11" spans="1:49" ht="22.5" customHeight="1" x14ac:dyDescent="0.25">
      <c r="A11" s="11" t="s">
        <v>71</v>
      </c>
      <c r="C11" s="35" t="s">
        <v>66</v>
      </c>
      <c r="D11" s="19"/>
      <c r="E11" s="35" t="s">
        <v>67</v>
      </c>
      <c r="F11" s="19"/>
      <c r="G11" s="65" t="s">
        <v>68</v>
      </c>
      <c r="H11" s="65"/>
      <c r="I11" s="65"/>
      <c r="J11" s="19"/>
      <c r="K11" s="56">
        <v>1800000</v>
      </c>
      <c r="L11" s="56"/>
      <c r="M11" s="56"/>
      <c r="N11" s="19"/>
      <c r="O11" s="56">
        <v>800</v>
      </c>
      <c r="P11" s="56"/>
      <c r="Q11" s="56"/>
      <c r="R11" s="19"/>
      <c r="S11" s="65" t="s">
        <v>72</v>
      </c>
      <c r="T11" s="65"/>
      <c r="U11" s="65"/>
      <c r="V11" s="65"/>
      <c r="W11" s="65"/>
      <c r="X11" s="19"/>
      <c r="Y11" s="65" t="s">
        <v>66</v>
      </c>
      <c r="Z11" s="65"/>
      <c r="AA11" s="65"/>
      <c r="AB11" s="65"/>
      <c r="AC11" s="65"/>
      <c r="AD11" s="19"/>
      <c r="AE11" s="65" t="s">
        <v>68</v>
      </c>
      <c r="AF11" s="65"/>
      <c r="AG11" s="65"/>
      <c r="AH11" s="65"/>
      <c r="AI11" s="65"/>
      <c r="AJ11" s="19"/>
      <c r="AK11" s="65" t="s">
        <v>68</v>
      </c>
      <c r="AL11" s="65"/>
      <c r="AM11" s="65"/>
      <c r="AN11" s="19"/>
      <c r="AO11" s="56">
        <v>0</v>
      </c>
      <c r="AP11" s="56"/>
      <c r="AQ11" s="56"/>
      <c r="AR11" s="19"/>
      <c r="AS11" s="56">
        <v>0</v>
      </c>
      <c r="AT11" s="56"/>
      <c r="AU11" s="19"/>
      <c r="AV11" s="35" t="s">
        <v>68</v>
      </c>
    </row>
    <row r="12" spans="1:49" ht="22.5" customHeight="1" x14ac:dyDescent="0.25">
      <c r="A12" s="11" t="s">
        <v>73</v>
      </c>
      <c r="C12" s="35" t="s">
        <v>66</v>
      </c>
      <c r="D12" s="19"/>
      <c r="E12" s="35" t="s">
        <v>67</v>
      </c>
      <c r="F12" s="19"/>
      <c r="G12" s="65" t="s">
        <v>68</v>
      </c>
      <c r="H12" s="65"/>
      <c r="I12" s="65"/>
      <c r="J12" s="19"/>
      <c r="K12" s="56">
        <v>2585000</v>
      </c>
      <c r="L12" s="56"/>
      <c r="M12" s="56"/>
      <c r="N12" s="19"/>
      <c r="O12" s="56">
        <v>2118</v>
      </c>
      <c r="P12" s="56"/>
      <c r="Q12" s="56"/>
      <c r="R12" s="19"/>
      <c r="S12" s="65" t="s">
        <v>74</v>
      </c>
      <c r="T12" s="65"/>
      <c r="U12" s="65"/>
      <c r="V12" s="65"/>
      <c r="W12" s="65"/>
      <c r="X12" s="19"/>
      <c r="Y12" s="65" t="s">
        <v>66</v>
      </c>
      <c r="Z12" s="65"/>
      <c r="AA12" s="65"/>
      <c r="AB12" s="65"/>
      <c r="AC12" s="65"/>
      <c r="AD12" s="19"/>
      <c r="AE12" s="65" t="s">
        <v>67</v>
      </c>
      <c r="AF12" s="65"/>
      <c r="AG12" s="65"/>
      <c r="AH12" s="65"/>
      <c r="AI12" s="65"/>
      <c r="AJ12" s="19"/>
      <c r="AK12" s="65" t="s">
        <v>68</v>
      </c>
      <c r="AL12" s="65"/>
      <c r="AM12" s="65"/>
      <c r="AN12" s="19"/>
      <c r="AO12" s="56">
        <v>23197000</v>
      </c>
      <c r="AP12" s="56"/>
      <c r="AQ12" s="56"/>
      <c r="AR12" s="19"/>
      <c r="AS12" s="56">
        <v>2118</v>
      </c>
      <c r="AT12" s="56"/>
      <c r="AU12" s="19"/>
      <c r="AV12" s="35" t="s">
        <v>74</v>
      </c>
    </row>
    <row r="13" spans="1:49" ht="22.5" customHeight="1" x14ac:dyDescent="0.25">
      <c r="A13" s="11" t="s">
        <v>75</v>
      </c>
      <c r="C13" s="35" t="s">
        <v>66</v>
      </c>
      <c r="D13" s="19"/>
      <c r="E13" s="35" t="s">
        <v>67</v>
      </c>
      <c r="F13" s="19"/>
      <c r="G13" s="65" t="s">
        <v>68</v>
      </c>
      <c r="H13" s="65"/>
      <c r="I13" s="65"/>
      <c r="J13" s="19"/>
      <c r="K13" s="56">
        <v>6483000</v>
      </c>
      <c r="L13" s="56"/>
      <c r="M13" s="56"/>
      <c r="N13" s="19"/>
      <c r="O13" s="56">
        <v>2600</v>
      </c>
      <c r="P13" s="56"/>
      <c r="Q13" s="56"/>
      <c r="R13" s="19"/>
      <c r="S13" s="65" t="s">
        <v>76</v>
      </c>
      <c r="T13" s="65"/>
      <c r="U13" s="65"/>
      <c r="V13" s="65"/>
      <c r="W13" s="65"/>
      <c r="X13" s="19"/>
      <c r="Y13" s="65" t="s">
        <v>66</v>
      </c>
      <c r="Z13" s="65"/>
      <c r="AA13" s="65"/>
      <c r="AB13" s="65"/>
      <c r="AC13" s="65"/>
      <c r="AD13" s="19"/>
      <c r="AE13" s="65" t="s">
        <v>68</v>
      </c>
      <c r="AF13" s="65"/>
      <c r="AG13" s="65"/>
      <c r="AH13" s="65"/>
      <c r="AI13" s="65"/>
      <c r="AJ13" s="19"/>
      <c r="AK13" s="65" t="s">
        <v>68</v>
      </c>
      <c r="AL13" s="65"/>
      <c r="AM13" s="65"/>
      <c r="AN13" s="19"/>
      <c r="AO13" s="56">
        <v>0</v>
      </c>
      <c r="AP13" s="56"/>
      <c r="AQ13" s="56"/>
      <c r="AR13" s="19"/>
      <c r="AS13" s="56">
        <v>0</v>
      </c>
      <c r="AT13" s="56"/>
      <c r="AU13" s="19"/>
      <c r="AV13" s="35" t="s">
        <v>68</v>
      </c>
    </row>
    <row r="14" spans="1:49" ht="22.5" customHeight="1" x14ac:dyDescent="0.25">
      <c r="A14" s="11" t="s">
        <v>77</v>
      </c>
      <c r="C14" s="35" t="s">
        <v>66</v>
      </c>
      <c r="D14" s="19"/>
      <c r="E14" s="35" t="s">
        <v>67</v>
      </c>
      <c r="F14" s="19"/>
      <c r="G14" s="65" t="s">
        <v>68</v>
      </c>
      <c r="H14" s="65"/>
      <c r="I14" s="65"/>
      <c r="J14" s="19"/>
      <c r="K14" s="56">
        <v>10000000</v>
      </c>
      <c r="L14" s="56"/>
      <c r="M14" s="56"/>
      <c r="N14" s="19"/>
      <c r="O14" s="56">
        <v>1000</v>
      </c>
      <c r="P14" s="56"/>
      <c r="Q14" s="56"/>
      <c r="R14" s="19"/>
      <c r="S14" s="65" t="s">
        <v>78</v>
      </c>
      <c r="T14" s="65"/>
      <c r="U14" s="65"/>
      <c r="V14" s="65"/>
      <c r="W14" s="65"/>
      <c r="X14" s="19"/>
      <c r="Y14" s="65" t="s">
        <v>66</v>
      </c>
      <c r="Z14" s="65"/>
      <c r="AA14" s="65"/>
      <c r="AB14" s="65"/>
      <c r="AC14" s="65"/>
      <c r="AD14" s="19"/>
      <c r="AE14" s="65" t="s">
        <v>67</v>
      </c>
      <c r="AF14" s="65"/>
      <c r="AG14" s="65"/>
      <c r="AH14" s="65"/>
      <c r="AI14" s="65"/>
      <c r="AJ14" s="19"/>
      <c r="AK14" s="65" t="s">
        <v>68</v>
      </c>
      <c r="AL14" s="65"/>
      <c r="AM14" s="65"/>
      <c r="AN14" s="19"/>
      <c r="AO14" s="56">
        <v>12816000</v>
      </c>
      <c r="AP14" s="56"/>
      <c r="AQ14" s="56"/>
      <c r="AR14" s="19"/>
      <c r="AS14" s="56">
        <v>1000</v>
      </c>
      <c r="AT14" s="56"/>
      <c r="AU14" s="19"/>
      <c r="AV14" s="35" t="s">
        <v>78</v>
      </c>
    </row>
    <row r="15" spans="1:49" ht="22.5" customHeight="1" x14ac:dyDescent="0.25">
      <c r="A15" s="11" t="s">
        <v>79</v>
      </c>
      <c r="C15" s="35" t="s">
        <v>66</v>
      </c>
      <c r="D15" s="19"/>
      <c r="E15" s="35" t="s">
        <v>68</v>
      </c>
      <c r="F15" s="19"/>
      <c r="G15" s="65" t="s">
        <v>68</v>
      </c>
      <c r="H15" s="65"/>
      <c r="I15" s="65"/>
      <c r="J15" s="19"/>
      <c r="K15" s="56">
        <v>0</v>
      </c>
      <c r="L15" s="56"/>
      <c r="M15" s="56"/>
      <c r="N15" s="19"/>
      <c r="O15" s="56">
        <v>0</v>
      </c>
      <c r="P15" s="56"/>
      <c r="Q15" s="56"/>
      <c r="R15" s="19"/>
      <c r="S15" s="65" t="s">
        <v>68</v>
      </c>
      <c r="T15" s="65"/>
      <c r="U15" s="65"/>
      <c r="V15" s="65"/>
      <c r="W15" s="65"/>
      <c r="X15" s="19"/>
      <c r="Y15" s="65" t="s">
        <v>66</v>
      </c>
      <c r="Z15" s="65"/>
      <c r="AA15" s="65"/>
      <c r="AB15" s="65"/>
      <c r="AC15" s="65"/>
      <c r="AD15" s="19"/>
      <c r="AE15" s="65" t="s">
        <v>67</v>
      </c>
      <c r="AF15" s="65"/>
      <c r="AG15" s="65"/>
      <c r="AH15" s="65"/>
      <c r="AI15" s="65"/>
      <c r="AJ15" s="19"/>
      <c r="AK15" s="65" t="s">
        <v>68</v>
      </c>
      <c r="AL15" s="65"/>
      <c r="AM15" s="65"/>
      <c r="AN15" s="19"/>
      <c r="AO15" s="56">
        <v>20315000</v>
      </c>
      <c r="AP15" s="56"/>
      <c r="AQ15" s="56"/>
      <c r="AR15" s="19"/>
      <c r="AS15" s="56">
        <v>1000</v>
      </c>
      <c r="AT15" s="56"/>
      <c r="AU15" s="19"/>
      <c r="AV15" s="35" t="s">
        <v>80</v>
      </c>
    </row>
    <row r="16" spans="1:49" ht="22.5" customHeight="1" x14ac:dyDescent="0.25">
      <c r="A16" s="11" t="s">
        <v>81</v>
      </c>
      <c r="C16" s="35" t="s">
        <v>66</v>
      </c>
      <c r="D16" s="19"/>
      <c r="E16" s="35" t="s">
        <v>68</v>
      </c>
      <c r="F16" s="19"/>
      <c r="G16" s="65" t="s">
        <v>68</v>
      </c>
      <c r="H16" s="65"/>
      <c r="I16" s="65"/>
      <c r="J16" s="19"/>
      <c r="K16" s="56">
        <v>0</v>
      </c>
      <c r="L16" s="56"/>
      <c r="M16" s="56"/>
      <c r="N16" s="19"/>
      <c r="O16" s="56">
        <v>0</v>
      </c>
      <c r="P16" s="56"/>
      <c r="Q16" s="56"/>
      <c r="R16" s="19"/>
      <c r="S16" s="65" t="s">
        <v>68</v>
      </c>
      <c r="T16" s="65"/>
      <c r="U16" s="65"/>
      <c r="V16" s="65"/>
      <c r="W16" s="65"/>
      <c r="X16" s="19"/>
      <c r="Y16" s="65" t="s">
        <v>66</v>
      </c>
      <c r="Z16" s="65"/>
      <c r="AA16" s="65"/>
      <c r="AB16" s="65"/>
      <c r="AC16" s="65"/>
      <c r="AD16" s="19"/>
      <c r="AE16" s="65" t="s">
        <v>67</v>
      </c>
      <c r="AF16" s="65"/>
      <c r="AG16" s="65"/>
      <c r="AH16" s="65"/>
      <c r="AI16" s="65"/>
      <c r="AJ16" s="19"/>
      <c r="AK16" s="65" t="s">
        <v>68</v>
      </c>
      <c r="AL16" s="65"/>
      <c r="AM16" s="65"/>
      <c r="AN16" s="19"/>
      <c r="AO16" s="56">
        <v>7153000</v>
      </c>
      <c r="AP16" s="56"/>
      <c r="AQ16" s="56"/>
      <c r="AR16" s="19"/>
      <c r="AS16" s="56">
        <v>2800</v>
      </c>
      <c r="AT16" s="56"/>
      <c r="AU16" s="19"/>
      <c r="AV16" s="35" t="s">
        <v>82</v>
      </c>
    </row>
    <row r="17" spans="1:48" ht="22.5" customHeight="1" x14ac:dyDescent="0.25">
      <c r="A17" s="11" t="s">
        <v>83</v>
      </c>
      <c r="C17" s="35" t="s">
        <v>66</v>
      </c>
      <c r="D17" s="19"/>
      <c r="E17" s="35" t="s">
        <v>68</v>
      </c>
      <c r="F17" s="19"/>
      <c r="G17" s="65" t="s">
        <v>68</v>
      </c>
      <c r="H17" s="65"/>
      <c r="I17" s="65"/>
      <c r="J17" s="19"/>
      <c r="K17" s="56">
        <v>0</v>
      </c>
      <c r="L17" s="56"/>
      <c r="M17" s="56"/>
      <c r="N17" s="19"/>
      <c r="O17" s="56">
        <v>0</v>
      </c>
      <c r="P17" s="56"/>
      <c r="Q17" s="56"/>
      <c r="R17" s="19"/>
      <c r="S17" s="65" t="s">
        <v>68</v>
      </c>
      <c r="T17" s="65"/>
      <c r="U17" s="65"/>
      <c r="V17" s="65"/>
      <c r="W17" s="65"/>
      <c r="X17" s="19"/>
      <c r="Y17" s="65" t="s">
        <v>66</v>
      </c>
      <c r="Z17" s="65"/>
      <c r="AA17" s="65"/>
      <c r="AB17" s="65"/>
      <c r="AC17" s="65"/>
      <c r="AD17" s="19"/>
      <c r="AE17" s="65" t="s">
        <v>67</v>
      </c>
      <c r="AF17" s="65"/>
      <c r="AG17" s="65"/>
      <c r="AH17" s="65"/>
      <c r="AI17" s="65"/>
      <c r="AJ17" s="19"/>
      <c r="AK17" s="65" t="s">
        <v>68</v>
      </c>
      <c r="AL17" s="65"/>
      <c r="AM17" s="65"/>
      <c r="AN17" s="19"/>
      <c r="AO17" s="56">
        <v>12177000</v>
      </c>
      <c r="AP17" s="56"/>
      <c r="AQ17" s="56"/>
      <c r="AR17" s="19"/>
      <c r="AS17" s="56">
        <v>2400</v>
      </c>
      <c r="AT17" s="56"/>
      <c r="AU17" s="19"/>
      <c r="AV17" s="35" t="s">
        <v>74</v>
      </c>
    </row>
    <row r="18" spans="1:48" ht="22.5" customHeight="1" x14ac:dyDescent="0.25">
      <c r="A18" s="11" t="s">
        <v>55</v>
      </c>
      <c r="C18" s="35" t="s">
        <v>66</v>
      </c>
      <c r="D18" s="19"/>
      <c r="E18" s="35" t="s">
        <v>68</v>
      </c>
      <c r="F18" s="19"/>
      <c r="G18" s="65" t="s">
        <v>68</v>
      </c>
      <c r="H18" s="65"/>
      <c r="I18" s="65"/>
      <c r="J18" s="19"/>
      <c r="K18" s="56">
        <v>0</v>
      </c>
      <c r="L18" s="56"/>
      <c r="M18" s="56"/>
      <c r="N18" s="19"/>
      <c r="O18" s="56">
        <v>0</v>
      </c>
      <c r="P18" s="56"/>
      <c r="Q18" s="56"/>
      <c r="R18" s="19"/>
      <c r="S18" s="65" t="s">
        <v>68</v>
      </c>
      <c r="T18" s="65"/>
      <c r="U18" s="65"/>
      <c r="V18" s="65"/>
      <c r="W18" s="65"/>
      <c r="X18" s="19"/>
      <c r="Y18" s="65" t="s">
        <v>66</v>
      </c>
      <c r="Z18" s="65"/>
      <c r="AA18" s="65"/>
      <c r="AB18" s="65"/>
      <c r="AC18" s="65"/>
      <c r="AD18" s="19"/>
      <c r="AE18" s="65" t="s">
        <v>84</v>
      </c>
      <c r="AF18" s="65"/>
      <c r="AG18" s="65"/>
      <c r="AH18" s="65"/>
      <c r="AI18" s="65"/>
      <c r="AJ18" s="19"/>
      <c r="AK18" s="65" t="s">
        <v>68</v>
      </c>
      <c r="AL18" s="65"/>
      <c r="AM18" s="65"/>
      <c r="AN18" s="19"/>
      <c r="AO18" s="56">
        <v>600000</v>
      </c>
      <c r="AP18" s="56"/>
      <c r="AQ18" s="56"/>
      <c r="AR18" s="19"/>
      <c r="AS18" s="56">
        <v>1200</v>
      </c>
      <c r="AT18" s="56"/>
      <c r="AU18" s="19"/>
      <c r="AV18" s="35" t="s">
        <v>80</v>
      </c>
    </row>
    <row r="19" spans="1:48" ht="22.5" customHeight="1" x14ac:dyDescent="0.25">
      <c r="A19" s="11" t="s">
        <v>52</v>
      </c>
      <c r="C19" s="35" t="s">
        <v>66</v>
      </c>
      <c r="D19" s="19"/>
      <c r="E19" s="35" t="s">
        <v>68</v>
      </c>
      <c r="F19" s="19"/>
      <c r="G19" s="65" t="s">
        <v>68</v>
      </c>
      <c r="H19" s="65"/>
      <c r="I19" s="65"/>
      <c r="J19" s="19"/>
      <c r="K19" s="56">
        <v>0</v>
      </c>
      <c r="L19" s="56"/>
      <c r="M19" s="56"/>
      <c r="N19" s="19"/>
      <c r="O19" s="56">
        <v>0</v>
      </c>
      <c r="P19" s="56"/>
      <c r="Q19" s="56"/>
      <c r="R19" s="19"/>
      <c r="S19" s="65" t="s">
        <v>68</v>
      </c>
      <c r="T19" s="65"/>
      <c r="U19" s="65"/>
      <c r="V19" s="65"/>
      <c r="W19" s="65"/>
      <c r="X19" s="19"/>
      <c r="Y19" s="65" t="s">
        <v>66</v>
      </c>
      <c r="Z19" s="65"/>
      <c r="AA19" s="65"/>
      <c r="AB19" s="65"/>
      <c r="AC19" s="65"/>
      <c r="AD19" s="19"/>
      <c r="AE19" s="65" t="s">
        <v>84</v>
      </c>
      <c r="AF19" s="65"/>
      <c r="AG19" s="65"/>
      <c r="AH19" s="65"/>
      <c r="AI19" s="65"/>
      <c r="AJ19" s="19"/>
      <c r="AK19" s="65" t="s">
        <v>68</v>
      </c>
      <c r="AL19" s="65"/>
      <c r="AM19" s="65"/>
      <c r="AN19" s="19"/>
      <c r="AO19" s="56">
        <v>9039000</v>
      </c>
      <c r="AP19" s="56"/>
      <c r="AQ19" s="56"/>
      <c r="AR19" s="19"/>
      <c r="AS19" s="56">
        <v>1300</v>
      </c>
      <c r="AT19" s="56"/>
      <c r="AU19" s="19"/>
      <c r="AV19" s="35" t="s">
        <v>80</v>
      </c>
    </row>
    <row r="20" spans="1:48" ht="21.75" customHeight="1" x14ac:dyDescent="0.25"/>
    <row r="21" spans="1:48" ht="21.75" customHeight="1" x14ac:dyDescent="0.25"/>
    <row r="22" spans="1:48" ht="21.75" customHeight="1" x14ac:dyDescent="0.25"/>
    <row r="23" spans="1:48" ht="21.75" customHeight="1" x14ac:dyDescent="0.25"/>
    <row r="24" spans="1:48" ht="21.75" customHeight="1" x14ac:dyDescent="0.25"/>
    <row r="25" spans="1:48" ht="21.75" customHeight="1" x14ac:dyDescent="0.25"/>
    <row r="26" spans="1:48" ht="21.75" customHeight="1" x14ac:dyDescent="0.25"/>
    <row r="27" spans="1:48" ht="21.75" customHeight="1" x14ac:dyDescent="0.25"/>
    <row r="28" spans="1:48" ht="21.75" customHeight="1" x14ac:dyDescent="0.25"/>
    <row r="29" spans="1:48" ht="21.75" customHeight="1" x14ac:dyDescent="0.25"/>
    <row r="30" spans="1:48" ht="21.75" customHeight="1" x14ac:dyDescent="0.25"/>
    <row r="31" spans="1:48" ht="21.75" customHeight="1" x14ac:dyDescent="0.25"/>
    <row r="32" spans="1:4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  <row r="47" ht="21.75" customHeight="1" x14ac:dyDescent="0.25"/>
    <row r="48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  <row r="55" ht="21.75" customHeight="1" x14ac:dyDescent="0.25"/>
    <row r="56" ht="21.75" customHeight="1" x14ac:dyDescent="0.25"/>
  </sheetData>
  <mergeCells count="114">
    <mergeCell ref="A1:AW1"/>
    <mergeCell ref="A2:AW2"/>
    <mergeCell ref="A3:AW3"/>
    <mergeCell ref="A5:AW5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C7:W7"/>
    <mergeCell ref="Y7:AV7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G19" sqref="G19"/>
    </sheetView>
  </sheetViews>
  <sheetFormatPr defaultRowHeight="13.2" x14ac:dyDescent="0.25"/>
  <cols>
    <col min="1" max="1" width="5.109375" customWidth="1"/>
    <col min="2" max="2" width="14.33203125" customWidth="1"/>
    <col min="3" max="3" width="1.33203125" customWidth="1"/>
    <col min="4" max="4" width="2.5546875" customWidth="1"/>
    <col min="5" max="5" width="10.44140625" customWidth="1"/>
    <col min="6" max="6" width="1.33203125" customWidth="1"/>
    <col min="7" max="7" width="14.33203125" customWidth="1"/>
    <col min="8" max="8" width="1.33203125" customWidth="1"/>
    <col min="9" max="9" width="14.33203125" customWidth="1"/>
    <col min="10" max="10" width="1.33203125" customWidth="1"/>
    <col min="11" max="11" width="13" customWidth="1"/>
    <col min="12" max="12" width="1.33203125" customWidth="1"/>
    <col min="13" max="13" width="13" customWidth="1"/>
    <col min="14" max="14" width="1.33203125" customWidth="1"/>
    <col min="15" max="15" width="13" customWidth="1"/>
    <col min="16" max="16" width="1.33203125" customWidth="1"/>
    <col min="17" max="17" width="13" customWidth="1"/>
    <col min="18" max="18" width="1.33203125" customWidth="1"/>
    <col min="19" max="19" width="15.5546875" customWidth="1"/>
    <col min="20" max="20" width="1.33203125" customWidth="1"/>
    <col min="21" max="21" width="19.44140625" customWidth="1"/>
    <col min="22" max="22" width="1.33203125" customWidth="1"/>
    <col min="23" max="23" width="14.33203125" customWidth="1"/>
    <col min="24" max="24" width="1.33203125" customWidth="1"/>
    <col min="25" max="25" width="16.88671875" customWidth="1"/>
    <col min="26" max="26" width="1.33203125" customWidth="1"/>
    <col min="27" max="27" width="15.5546875" customWidth="1"/>
    <col min="28" max="28" width="0.33203125" customWidth="1"/>
  </cols>
  <sheetData>
    <row r="1" spans="1:27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1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14.4" customHeight="1" x14ac:dyDescent="0.25"/>
    <row r="5" spans="1:27" ht="14.4" customHeight="1" x14ac:dyDescent="0.25">
      <c r="A5" s="16" t="s">
        <v>85</v>
      </c>
      <c r="B5" s="67" t="s">
        <v>86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14.4" customHeight="1" x14ac:dyDescent="0.25">
      <c r="E6" s="59" t="s">
        <v>7</v>
      </c>
      <c r="F6" s="59"/>
      <c r="G6" s="59"/>
      <c r="H6" s="59"/>
      <c r="I6" s="59"/>
      <c r="K6" s="59" t="s">
        <v>8</v>
      </c>
      <c r="L6" s="59"/>
      <c r="M6" s="59"/>
      <c r="N6" s="59"/>
      <c r="O6" s="59"/>
      <c r="P6" s="59"/>
      <c r="Q6" s="59"/>
      <c r="S6" s="59" t="s">
        <v>9</v>
      </c>
      <c r="T6" s="59"/>
      <c r="U6" s="59"/>
      <c r="V6" s="59"/>
      <c r="W6" s="59"/>
      <c r="X6" s="59"/>
      <c r="Y6" s="59"/>
      <c r="Z6" s="59"/>
      <c r="AA6" s="59"/>
    </row>
    <row r="7" spans="1:27" ht="14.4" customHeight="1" x14ac:dyDescent="0.25">
      <c r="E7" s="1"/>
      <c r="F7" s="1"/>
      <c r="G7" s="1"/>
      <c r="H7" s="1"/>
      <c r="I7" s="1"/>
      <c r="K7" s="62" t="s">
        <v>87</v>
      </c>
      <c r="L7" s="62"/>
      <c r="M7" s="62"/>
      <c r="N7" s="1"/>
      <c r="O7" s="62" t="s">
        <v>88</v>
      </c>
      <c r="P7" s="62"/>
      <c r="Q7" s="62"/>
      <c r="S7" s="1"/>
      <c r="T7" s="1"/>
      <c r="U7" s="1"/>
      <c r="V7" s="1"/>
      <c r="W7" s="1"/>
      <c r="X7" s="1"/>
      <c r="Y7" s="1"/>
      <c r="Z7" s="1"/>
      <c r="AA7" s="1"/>
    </row>
    <row r="8" spans="1:27" ht="14.4" customHeight="1" x14ac:dyDescent="0.25">
      <c r="A8" s="59" t="s">
        <v>89</v>
      </c>
      <c r="B8" s="59"/>
      <c r="D8" s="59" t="s">
        <v>90</v>
      </c>
      <c r="E8" s="59"/>
      <c r="G8" s="8" t="s">
        <v>14</v>
      </c>
      <c r="I8" s="8" t="s">
        <v>15</v>
      </c>
      <c r="K8" s="9" t="s">
        <v>13</v>
      </c>
      <c r="L8" s="1"/>
      <c r="M8" s="9" t="s">
        <v>14</v>
      </c>
      <c r="O8" s="9" t="s">
        <v>13</v>
      </c>
      <c r="P8" s="1"/>
      <c r="Q8" s="9" t="s">
        <v>16</v>
      </c>
      <c r="S8" s="8" t="s">
        <v>13</v>
      </c>
      <c r="U8" s="8" t="s">
        <v>91</v>
      </c>
      <c r="W8" s="8" t="s">
        <v>14</v>
      </c>
      <c r="Y8" s="8" t="s">
        <v>15</v>
      </c>
      <c r="AA8" s="8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G18" sqref="G18"/>
    </sheetView>
  </sheetViews>
  <sheetFormatPr defaultRowHeight="13.2" x14ac:dyDescent="0.25"/>
  <cols>
    <col min="1" max="1" width="29.88671875" customWidth="1"/>
    <col min="2" max="2" width="1.33203125" customWidth="1"/>
    <col min="3" max="3" width="15.5546875" customWidth="1"/>
    <col min="4" max="4" width="1.33203125" customWidth="1"/>
    <col min="5" max="5" width="15.5546875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23.44140625" customWidth="1"/>
    <col min="12" max="12" width="1.33203125" customWidth="1"/>
    <col min="13" max="13" width="33.6640625" customWidth="1"/>
    <col min="14" max="14" width="0.33203125" customWidth="1"/>
  </cols>
  <sheetData>
    <row r="1" spans="1:13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1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4.4" customHeight="1" x14ac:dyDescent="0.25">
      <c r="A5" s="67" t="s">
        <v>93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" customHeight="1" x14ac:dyDescent="0.25">
      <c r="A6" s="67" t="s">
        <v>94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4.4" customHeight="1" x14ac:dyDescent="0.25"/>
    <row r="8" spans="1:13" ht="14.4" customHeight="1" x14ac:dyDescent="0.25">
      <c r="C8" s="59" t="s">
        <v>9</v>
      </c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ht="14.4" customHeight="1" x14ac:dyDescent="0.25">
      <c r="A9" s="8" t="s">
        <v>95</v>
      </c>
      <c r="C9" s="9" t="s">
        <v>13</v>
      </c>
      <c r="D9" s="1"/>
      <c r="E9" s="9" t="s">
        <v>96</v>
      </c>
      <c r="F9" s="1"/>
      <c r="G9" s="9" t="s">
        <v>97</v>
      </c>
      <c r="H9" s="1"/>
      <c r="I9" s="9" t="s">
        <v>98</v>
      </c>
      <c r="J9" s="1"/>
      <c r="K9" s="9" t="s">
        <v>99</v>
      </c>
      <c r="L9" s="1"/>
      <c r="M9" s="9" t="s">
        <v>100</v>
      </c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K19" sqref="K19"/>
    </sheetView>
  </sheetViews>
  <sheetFormatPr defaultRowHeight="13.2" x14ac:dyDescent="0.25"/>
  <cols>
    <col min="1" max="1" width="5.109375" customWidth="1"/>
    <col min="2" max="2" width="58.88671875" customWidth="1"/>
    <col min="3" max="3" width="1.33203125" customWidth="1"/>
    <col min="4" max="4" width="17.6640625" bestFit="1" customWidth="1"/>
    <col min="5" max="5" width="1.33203125" customWidth="1"/>
    <col min="6" max="6" width="17.5546875" bestFit="1" customWidth="1"/>
    <col min="7" max="7" width="1.33203125" customWidth="1"/>
    <col min="8" max="8" width="17.6640625" bestFit="1" customWidth="1"/>
    <col min="9" max="9" width="1.33203125" customWidth="1"/>
    <col min="10" max="10" width="17.6640625" bestFit="1" customWidth="1"/>
    <col min="11" max="11" width="1.33203125" customWidth="1"/>
    <col min="12" max="12" width="19.44140625" customWidth="1"/>
    <col min="13" max="13" width="0.33203125" customWidth="1"/>
  </cols>
  <sheetData>
    <row r="1" spans="1:12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4.4" customHeight="1" x14ac:dyDescent="0.25"/>
    <row r="5" spans="1:12" ht="14.4" customHeight="1" x14ac:dyDescent="0.25">
      <c r="A5" s="16" t="s">
        <v>101</v>
      </c>
      <c r="B5" s="67" t="s">
        <v>102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4.4" customHeight="1" x14ac:dyDescent="0.25">
      <c r="D6" s="8" t="s">
        <v>7</v>
      </c>
      <c r="F6" s="59" t="s">
        <v>8</v>
      </c>
      <c r="G6" s="59"/>
      <c r="H6" s="59"/>
      <c r="J6" s="8" t="s">
        <v>9</v>
      </c>
    </row>
    <row r="7" spans="1:12" ht="14.4" customHeight="1" x14ac:dyDescent="0.25">
      <c r="D7" s="1"/>
      <c r="F7" s="1"/>
      <c r="G7" s="1"/>
      <c r="H7" s="1"/>
      <c r="J7" s="1"/>
    </row>
    <row r="8" spans="1:12" ht="14.4" customHeight="1" x14ac:dyDescent="0.25">
      <c r="A8" s="59" t="s">
        <v>103</v>
      </c>
      <c r="B8" s="59"/>
      <c r="D8" s="8" t="s">
        <v>104</v>
      </c>
      <c r="F8" s="8" t="s">
        <v>105</v>
      </c>
      <c r="H8" s="8" t="s">
        <v>106</v>
      </c>
      <c r="J8" s="8" t="s">
        <v>104</v>
      </c>
      <c r="L8" s="8" t="s">
        <v>18</v>
      </c>
    </row>
    <row r="9" spans="1:12" ht="21.75" customHeight="1" x14ac:dyDescent="0.25">
      <c r="A9" s="60" t="s">
        <v>107</v>
      </c>
      <c r="B9" s="60"/>
      <c r="D9" s="18">
        <v>5583128904</v>
      </c>
      <c r="E9" s="19"/>
      <c r="F9" s="18">
        <v>367561991001</v>
      </c>
      <c r="G9" s="19"/>
      <c r="H9" s="18">
        <v>370278581549</v>
      </c>
      <c r="I9" s="19"/>
      <c r="J9" s="18">
        <v>2866538356</v>
      </c>
      <c r="K9" s="19"/>
      <c r="L9" s="20" t="s">
        <v>108</v>
      </c>
    </row>
    <row r="10" spans="1:12" ht="21.75" customHeight="1" x14ac:dyDescent="0.25">
      <c r="A10" s="55" t="s">
        <v>109</v>
      </c>
      <c r="B10" s="55"/>
      <c r="D10" s="21">
        <v>533572633</v>
      </c>
      <c r="E10" s="19"/>
      <c r="F10" s="21">
        <v>11474279482</v>
      </c>
      <c r="G10" s="19"/>
      <c r="H10" s="21">
        <v>11868840000</v>
      </c>
      <c r="I10" s="19"/>
      <c r="J10" s="21">
        <v>139012115</v>
      </c>
      <c r="K10" s="19"/>
      <c r="L10" s="22" t="s">
        <v>110</v>
      </c>
    </row>
    <row r="11" spans="1:12" ht="21.75" customHeight="1" x14ac:dyDescent="0.25">
      <c r="A11" s="55" t="s">
        <v>111</v>
      </c>
      <c r="B11" s="55"/>
      <c r="D11" s="21">
        <v>300000000000</v>
      </c>
      <c r="E11" s="19"/>
      <c r="F11" s="21">
        <v>7626027396</v>
      </c>
      <c r="G11" s="19"/>
      <c r="H11" s="21">
        <v>307626027396</v>
      </c>
      <c r="I11" s="19"/>
      <c r="J11" s="21">
        <v>0</v>
      </c>
      <c r="K11" s="19"/>
      <c r="L11" s="22" t="s">
        <v>112</v>
      </c>
    </row>
    <row r="12" spans="1:12" ht="21.75" customHeight="1" x14ac:dyDescent="0.25">
      <c r="A12" s="57" t="s">
        <v>113</v>
      </c>
      <c r="B12" s="57"/>
      <c r="D12" s="23">
        <v>200000000000</v>
      </c>
      <c r="E12" s="19"/>
      <c r="F12" s="23">
        <v>4541095890</v>
      </c>
      <c r="G12" s="19"/>
      <c r="H12" s="23">
        <v>54541095890</v>
      </c>
      <c r="I12" s="19"/>
      <c r="J12" s="23">
        <v>150000000000</v>
      </c>
      <c r="K12" s="19"/>
      <c r="L12" s="24" t="s">
        <v>114</v>
      </c>
    </row>
    <row r="13" spans="1:12" ht="21.75" customHeight="1" x14ac:dyDescent="0.25">
      <c r="A13" s="58" t="s">
        <v>56</v>
      </c>
      <c r="B13" s="58"/>
      <c r="D13" s="25">
        <v>506116701537</v>
      </c>
      <c r="E13" s="19"/>
      <c r="F13" s="25">
        <v>391203393769</v>
      </c>
      <c r="G13" s="19"/>
      <c r="H13" s="25">
        <v>744314544835</v>
      </c>
      <c r="I13" s="19"/>
      <c r="J13" s="25">
        <v>153005550471</v>
      </c>
      <c r="K13" s="19"/>
      <c r="L13" s="26" t="s">
        <v>225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8"/>
  <sheetViews>
    <sheetView rightToLeft="1" topLeftCell="C34" zoomScaleNormal="100" workbookViewId="0">
      <selection activeCell="U10" sqref="U10"/>
    </sheetView>
  </sheetViews>
  <sheetFormatPr defaultRowHeight="13.2" x14ac:dyDescent="0.25"/>
  <cols>
    <col min="1" max="1" width="5.109375" customWidth="1"/>
    <col min="2" max="2" width="19.88671875" customWidth="1"/>
    <col min="3" max="3" width="1.33203125" customWidth="1"/>
    <col min="4" max="4" width="15.88671875" bestFit="1" customWidth="1"/>
    <col min="5" max="5" width="1.33203125" customWidth="1"/>
    <col min="6" max="6" width="18.33203125" bestFit="1" customWidth="1"/>
    <col min="7" max="7" width="1.33203125" customWidth="1"/>
    <col min="8" max="8" width="17.33203125" bestFit="1" customWidth="1"/>
    <col min="9" max="9" width="1.33203125" customWidth="1"/>
    <col min="10" max="10" width="17.5546875" bestFit="1" customWidth="1"/>
    <col min="11" max="11" width="1.33203125" customWidth="1"/>
    <col min="12" max="12" width="15.5546875" customWidth="1"/>
    <col min="13" max="13" width="1.33203125" customWidth="1"/>
    <col min="14" max="14" width="15.5546875" bestFit="1" customWidth="1"/>
    <col min="15" max="16" width="1.33203125" customWidth="1"/>
    <col min="17" max="17" width="18.44140625" bestFit="1" customWidth="1"/>
    <col min="18" max="18" width="1.33203125" customWidth="1"/>
    <col min="19" max="19" width="18.6640625" bestFit="1" customWidth="1"/>
    <col min="20" max="20" width="1.33203125" customWidth="1"/>
    <col min="21" max="21" width="20" bestFit="1" customWidth="1"/>
    <col min="22" max="22" width="1.33203125" customWidth="1"/>
    <col min="23" max="23" width="15.5546875" customWidth="1"/>
    <col min="24" max="24" width="0.33203125" customWidth="1"/>
    <col min="26" max="26" width="9.88671875" bestFit="1" customWidth="1"/>
  </cols>
  <sheetData>
    <row r="1" spans="1:26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6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6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6" ht="14.4" customHeight="1" x14ac:dyDescent="0.25"/>
    <row r="5" spans="1:26" ht="14.4" customHeight="1" x14ac:dyDescent="0.25">
      <c r="A5" s="16" t="s">
        <v>132</v>
      </c>
      <c r="B5" s="67" t="s">
        <v>133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6" ht="14.4" customHeight="1" x14ac:dyDescent="0.25">
      <c r="D6" s="59" t="s">
        <v>134</v>
      </c>
      <c r="E6" s="59"/>
      <c r="F6" s="59"/>
      <c r="G6" s="59"/>
      <c r="H6" s="59"/>
      <c r="I6" s="59"/>
      <c r="J6" s="59"/>
      <c r="K6" s="59"/>
      <c r="L6" s="59"/>
      <c r="N6" s="59" t="s">
        <v>135</v>
      </c>
      <c r="O6" s="59"/>
      <c r="P6" s="59"/>
      <c r="Q6" s="59"/>
      <c r="R6" s="59"/>
      <c r="S6" s="59"/>
      <c r="T6" s="59"/>
      <c r="U6" s="59"/>
      <c r="V6" s="59"/>
      <c r="W6" s="59"/>
    </row>
    <row r="7" spans="1:26" ht="14.4" customHeight="1" x14ac:dyDescent="0.25">
      <c r="D7" s="1"/>
      <c r="E7" s="1"/>
      <c r="F7" s="1"/>
      <c r="G7" s="1"/>
      <c r="H7" s="1"/>
      <c r="I7" s="1"/>
      <c r="J7" s="62" t="s">
        <v>56</v>
      </c>
      <c r="K7" s="62"/>
      <c r="L7" s="62"/>
      <c r="N7" s="1"/>
      <c r="O7" s="1"/>
      <c r="P7" s="1"/>
      <c r="Q7" s="1"/>
      <c r="R7" s="1"/>
      <c r="S7" s="1"/>
      <c r="T7" s="1"/>
      <c r="U7" s="62" t="s">
        <v>56</v>
      </c>
      <c r="V7" s="62"/>
      <c r="W7" s="62"/>
    </row>
    <row r="8" spans="1:26" ht="14.4" customHeight="1" x14ac:dyDescent="0.25">
      <c r="A8" s="59" t="s">
        <v>136</v>
      </c>
      <c r="B8" s="59"/>
      <c r="D8" s="8" t="s">
        <v>137</v>
      </c>
      <c r="F8" s="8" t="s">
        <v>138</v>
      </c>
      <c r="H8" s="8" t="s">
        <v>139</v>
      </c>
      <c r="J8" s="9" t="s">
        <v>104</v>
      </c>
      <c r="K8" s="1"/>
      <c r="L8" s="29" t="s">
        <v>120</v>
      </c>
      <c r="N8" s="8" t="s">
        <v>137</v>
      </c>
      <c r="P8" s="59" t="s">
        <v>138</v>
      </c>
      <c r="Q8" s="59"/>
      <c r="S8" s="8" t="s">
        <v>139</v>
      </c>
      <c r="U8" s="9" t="s">
        <v>104</v>
      </c>
      <c r="V8" s="1"/>
      <c r="W8" s="29" t="s">
        <v>120</v>
      </c>
    </row>
    <row r="9" spans="1:26" ht="21.75" customHeight="1" x14ac:dyDescent="0.25">
      <c r="A9" s="60" t="s">
        <v>38</v>
      </c>
      <c r="B9" s="60"/>
      <c r="D9" s="18">
        <v>3830409759</v>
      </c>
      <c r="E9" s="19"/>
      <c r="F9" s="38">
        <v>0</v>
      </c>
      <c r="G9" s="19"/>
      <c r="H9" s="38">
        <v>2298078810</v>
      </c>
      <c r="I9" s="19"/>
      <c r="J9" s="38">
        <v>6128488569</v>
      </c>
      <c r="K9" s="19"/>
      <c r="L9" s="77">
        <f>J9/$J$47</f>
        <v>0.36926589098973395</v>
      </c>
      <c r="M9" s="19"/>
      <c r="N9" s="18">
        <v>3830409759</v>
      </c>
      <c r="O9" s="19"/>
      <c r="P9" s="72">
        <v>0</v>
      </c>
      <c r="Q9" s="72"/>
      <c r="R9" s="19"/>
      <c r="S9" s="38">
        <v>2298078810</v>
      </c>
      <c r="T9" s="19"/>
      <c r="U9" s="38">
        <v>6128488569</v>
      </c>
      <c r="V9" s="19"/>
      <c r="W9" s="79">
        <f>U9/$U$47</f>
        <v>-0.2638134283837858</v>
      </c>
      <c r="Z9" s="51"/>
    </row>
    <row r="10" spans="1:26" ht="21.75" customHeight="1" x14ac:dyDescent="0.25">
      <c r="A10" s="55" t="s">
        <v>48</v>
      </c>
      <c r="B10" s="55"/>
      <c r="D10" s="21">
        <v>0</v>
      </c>
      <c r="E10" s="19"/>
      <c r="F10" s="39">
        <v>0</v>
      </c>
      <c r="G10" s="19"/>
      <c r="H10" s="39">
        <v>-1716870405</v>
      </c>
      <c r="I10" s="19"/>
      <c r="J10" s="39">
        <v>-1716870405</v>
      </c>
      <c r="K10" s="19"/>
      <c r="L10" s="79">
        <f>J10/$J$47</f>
        <v>-0.10344829278512935</v>
      </c>
      <c r="M10" s="19"/>
      <c r="N10" s="21">
        <v>0</v>
      </c>
      <c r="O10" s="19"/>
      <c r="P10" s="71">
        <v>0</v>
      </c>
      <c r="Q10" s="71"/>
      <c r="R10" s="19"/>
      <c r="S10" s="39">
        <v>-1716870405</v>
      </c>
      <c r="T10" s="19"/>
      <c r="U10" s="39">
        <v>-1716870405</v>
      </c>
      <c r="V10" s="19"/>
      <c r="W10" s="79">
        <f t="shared" ref="W10:W46" si="0">U10/$U$47</f>
        <v>7.3906227046714554E-2</v>
      </c>
    </row>
    <row r="11" spans="1:26" ht="21.75" customHeight="1" x14ac:dyDescent="0.25">
      <c r="A11" s="55" t="s">
        <v>20</v>
      </c>
      <c r="B11" s="55"/>
      <c r="D11" s="21">
        <v>0</v>
      </c>
      <c r="E11" s="19"/>
      <c r="F11" s="39">
        <v>236221180</v>
      </c>
      <c r="G11" s="19"/>
      <c r="H11" s="39">
        <v>0</v>
      </c>
      <c r="I11" s="19"/>
      <c r="J11" s="39">
        <v>236221180</v>
      </c>
      <c r="K11" s="19"/>
      <c r="L11" s="79">
        <f t="shared" ref="L10:L46" si="1">J11/$J$47</f>
        <v>1.4233268696066051E-2</v>
      </c>
      <c r="M11" s="19"/>
      <c r="N11" s="21">
        <v>81205735</v>
      </c>
      <c r="O11" s="19"/>
      <c r="P11" s="71">
        <v>-101159319</v>
      </c>
      <c r="Q11" s="71"/>
      <c r="R11" s="19"/>
      <c r="S11" s="39">
        <v>-432600889</v>
      </c>
      <c r="T11" s="19"/>
      <c r="U11" s="39">
        <v>-452554473</v>
      </c>
      <c r="V11" s="19"/>
      <c r="W11" s="79">
        <f t="shared" si="0"/>
        <v>1.9481140530548228E-2</v>
      </c>
    </row>
    <row r="12" spans="1:26" ht="21.75" customHeight="1" x14ac:dyDescent="0.25">
      <c r="A12" s="55" t="s">
        <v>44</v>
      </c>
      <c r="B12" s="55"/>
      <c r="D12" s="21">
        <v>1964460474</v>
      </c>
      <c r="E12" s="19"/>
      <c r="F12" s="39">
        <v>-1613745512</v>
      </c>
      <c r="G12" s="19"/>
      <c r="H12" s="39">
        <v>0</v>
      </c>
      <c r="I12" s="19"/>
      <c r="J12" s="39">
        <v>350714962</v>
      </c>
      <c r="K12" s="19"/>
      <c r="L12" s="79">
        <f t="shared" si="1"/>
        <v>2.1131975929832347E-2</v>
      </c>
      <c r="M12" s="19"/>
      <c r="N12" s="21">
        <v>1964460474</v>
      </c>
      <c r="O12" s="19"/>
      <c r="P12" s="71">
        <v>-2423936964</v>
      </c>
      <c r="Q12" s="71"/>
      <c r="R12" s="19"/>
      <c r="S12" s="39">
        <v>-116977961</v>
      </c>
      <c r="T12" s="19"/>
      <c r="U12" s="39">
        <v>-576454451</v>
      </c>
      <c r="V12" s="19"/>
      <c r="W12" s="79">
        <f t="shared" si="0"/>
        <v>2.4814670585282288E-2</v>
      </c>
    </row>
    <row r="13" spans="1:26" ht="21.75" customHeight="1" x14ac:dyDescent="0.25">
      <c r="A13" s="55" t="s">
        <v>43</v>
      </c>
      <c r="B13" s="55"/>
      <c r="D13" s="21">
        <v>0</v>
      </c>
      <c r="E13" s="19"/>
      <c r="F13" s="39">
        <v>3218920437</v>
      </c>
      <c r="G13" s="19"/>
      <c r="H13" s="39">
        <v>0</v>
      </c>
      <c r="I13" s="19"/>
      <c r="J13" s="39">
        <v>3218920437</v>
      </c>
      <c r="K13" s="19"/>
      <c r="L13" s="79">
        <f t="shared" si="1"/>
        <v>0.19395280089227965</v>
      </c>
      <c r="M13" s="19"/>
      <c r="N13" s="21">
        <v>0</v>
      </c>
      <c r="O13" s="19"/>
      <c r="P13" s="71">
        <v>3173156478</v>
      </c>
      <c r="Q13" s="71"/>
      <c r="R13" s="19"/>
      <c r="S13" s="39">
        <v>-6079177422</v>
      </c>
      <c r="T13" s="19"/>
      <c r="U13" s="39">
        <v>-2906020944</v>
      </c>
      <c r="V13" s="19"/>
      <c r="W13" s="79">
        <f t="shared" si="0"/>
        <v>0.12509566421804083</v>
      </c>
    </row>
    <row r="14" spans="1:26" ht="21.75" customHeight="1" x14ac:dyDescent="0.25">
      <c r="A14" s="55" t="s">
        <v>140</v>
      </c>
      <c r="B14" s="55"/>
      <c r="D14" s="21">
        <v>0</v>
      </c>
      <c r="E14" s="19"/>
      <c r="F14" s="39">
        <v>0</v>
      </c>
      <c r="G14" s="19"/>
      <c r="H14" s="39">
        <v>0</v>
      </c>
      <c r="I14" s="19"/>
      <c r="J14" s="39">
        <v>0</v>
      </c>
      <c r="K14" s="19"/>
      <c r="L14" s="79">
        <f t="shared" si="1"/>
        <v>0</v>
      </c>
      <c r="M14" s="19"/>
      <c r="N14" s="21">
        <v>0</v>
      </c>
      <c r="O14" s="19"/>
      <c r="P14" s="71">
        <v>0</v>
      </c>
      <c r="Q14" s="71"/>
      <c r="R14" s="19"/>
      <c r="S14" s="39">
        <v>-1608570544</v>
      </c>
      <c r="T14" s="19"/>
      <c r="U14" s="39">
        <v>-1608570544</v>
      </c>
      <c r="V14" s="19"/>
      <c r="W14" s="79">
        <f t="shared" si="0"/>
        <v>6.9244236198201081E-2</v>
      </c>
    </row>
    <row r="15" spans="1:26" ht="21.75" customHeight="1" x14ac:dyDescent="0.25">
      <c r="A15" s="55" t="s">
        <v>40</v>
      </c>
      <c r="B15" s="55"/>
      <c r="D15" s="21">
        <v>0</v>
      </c>
      <c r="E15" s="19"/>
      <c r="F15" s="39">
        <v>-153036068</v>
      </c>
      <c r="G15" s="19"/>
      <c r="H15" s="39">
        <v>0</v>
      </c>
      <c r="I15" s="19"/>
      <c r="J15" s="39">
        <v>-153036068</v>
      </c>
      <c r="K15" s="19"/>
      <c r="L15" s="79">
        <f t="shared" si="1"/>
        <v>-9.2210337618050826E-3</v>
      </c>
      <c r="M15" s="19"/>
      <c r="N15" s="21">
        <v>185647852</v>
      </c>
      <c r="O15" s="19"/>
      <c r="P15" s="71">
        <v>-728623052</v>
      </c>
      <c r="Q15" s="71"/>
      <c r="R15" s="19"/>
      <c r="S15" s="39">
        <v>-102873585</v>
      </c>
      <c r="T15" s="19"/>
      <c r="U15" s="39">
        <v>-645848785</v>
      </c>
      <c r="V15" s="19"/>
      <c r="W15" s="79">
        <f t="shared" si="0"/>
        <v>2.7801892794613543E-2</v>
      </c>
    </row>
    <row r="16" spans="1:26" ht="21.75" customHeight="1" x14ac:dyDescent="0.25">
      <c r="A16" s="55" t="s">
        <v>37</v>
      </c>
      <c r="B16" s="55"/>
      <c r="D16" s="21">
        <v>2969291041</v>
      </c>
      <c r="E16" s="19"/>
      <c r="F16" s="39">
        <v>7974064</v>
      </c>
      <c r="G16" s="19"/>
      <c r="H16" s="39">
        <v>0</v>
      </c>
      <c r="I16" s="19"/>
      <c r="J16" s="39">
        <v>2977265105</v>
      </c>
      <c r="K16" s="19"/>
      <c r="L16" s="79">
        <f t="shared" si="1"/>
        <v>0.17939210285413992</v>
      </c>
      <c r="M16" s="19"/>
      <c r="N16" s="21">
        <v>2969291041</v>
      </c>
      <c r="O16" s="19"/>
      <c r="P16" s="71">
        <v>-4246177149</v>
      </c>
      <c r="Q16" s="71"/>
      <c r="R16" s="19"/>
      <c r="S16" s="39">
        <v>-971707259</v>
      </c>
      <c r="T16" s="19"/>
      <c r="U16" s="39">
        <v>-2248593367</v>
      </c>
      <c r="V16" s="19"/>
      <c r="W16" s="79">
        <f t="shared" si="0"/>
        <v>9.6795338444451984E-2</v>
      </c>
    </row>
    <row r="17" spans="1:23" ht="21.75" customHeight="1" x14ac:dyDescent="0.25">
      <c r="A17" s="55" t="s">
        <v>41</v>
      </c>
      <c r="B17" s="55"/>
      <c r="D17" s="21">
        <v>2154742651</v>
      </c>
      <c r="E17" s="19"/>
      <c r="F17" s="39">
        <v>74295971</v>
      </c>
      <c r="G17" s="19"/>
      <c r="H17" s="39">
        <v>0</v>
      </c>
      <c r="I17" s="19"/>
      <c r="J17" s="39">
        <v>2229038622</v>
      </c>
      <c r="K17" s="19"/>
      <c r="L17" s="79">
        <f t="shared" si="1"/>
        <v>0.13430847158089215</v>
      </c>
      <c r="M17" s="19"/>
      <c r="N17" s="21">
        <v>2154742651</v>
      </c>
      <c r="O17" s="19"/>
      <c r="P17" s="71">
        <v>-2951838089</v>
      </c>
      <c r="Q17" s="71"/>
      <c r="R17" s="19"/>
      <c r="S17" s="39">
        <v>0</v>
      </c>
      <c r="T17" s="19"/>
      <c r="U17" s="39">
        <v>-797095438</v>
      </c>
      <c r="V17" s="19"/>
      <c r="W17" s="79">
        <f t="shared" si="0"/>
        <v>3.4312616867974023E-2</v>
      </c>
    </row>
    <row r="18" spans="1:23" ht="21.75" customHeight="1" x14ac:dyDescent="0.25">
      <c r="A18" s="55" t="s">
        <v>33</v>
      </c>
      <c r="B18" s="55"/>
      <c r="D18" s="21">
        <v>79847788</v>
      </c>
      <c r="E18" s="19"/>
      <c r="F18" s="39">
        <v>82307340</v>
      </c>
      <c r="G18" s="19"/>
      <c r="H18" s="39">
        <v>0</v>
      </c>
      <c r="I18" s="19"/>
      <c r="J18" s="39">
        <v>162155128</v>
      </c>
      <c r="K18" s="19"/>
      <c r="L18" s="79">
        <f t="shared" si="1"/>
        <v>9.7704935148871224E-3</v>
      </c>
      <c r="M18" s="19"/>
      <c r="N18" s="21">
        <v>79847788</v>
      </c>
      <c r="O18" s="19"/>
      <c r="P18" s="71">
        <v>-224241691</v>
      </c>
      <c r="Q18" s="71"/>
      <c r="R18" s="19"/>
      <c r="S18" s="39">
        <v>0</v>
      </c>
      <c r="T18" s="19"/>
      <c r="U18" s="39">
        <v>-144393903</v>
      </c>
      <c r="V18" s="19"/>
      <c r="W18" s="79">
        <f t="shared" si="0"/>
        <v>6.2157333181354938E-3</v>
      </c>
    </row>
    <row r="19" spans="1:23" ht="21.75" customHeight="1" x14ac:dyDescent="0.25">
      <c r="A19" s="55" t="s">
        <v>30</v>
      </c>
      <c r="B19" s="55"/>
      <c r="D19" s="21">
        <v>1299537899</v>
      </c>
      <c r="E19" s="19"/>
      <c r="F19" s="39">
        <v>34077378</v>
      </c>
      <c r="G19" s="19"/>
      <c r="H19" s="39">
        <v>0</v>
      </c>
      <c r="I19" s="19"/>
      <c r="J19" s="39">
        <v>1333615277</v>
      </c>
      <c r="K19" s="19"/>
      <c r="L19" s="79">
        <f t="shared" si="1"/>
        <v>8.0355642007713085E-2</v>
      </c>
      <c r="M19" s="19"/>
      <c r="N19" s="21">
        <v>1299537899</v>
      </c>
      <c r="O19" s="19"/>
      <c r="P19" s="71">
        <v>-732520167</v>
      </c>
      <c r="Q19" s="71"/>
      <c r="R19" s="19"/>
      <c r="S19" s="39">
        <v>0</v>
      </c>
      <c r="T19" s="19"/>
      <c r="U19" s="39">
        <v>567017732</v>
      </c>
      <c r="V19" s="19"/>
      <c r="W19" s="79">
        <f t="shared" si="0"/>
        <v>-2.4408447555891759E-2</v>
      </c>
    </row>
    <row r="20" spans="1:23" ht="21.75" customHeight="1" x14ac:dyDescent="0.25">
      <c r="A20" s="55" t="s">
        <v>53</v>
      </c>
      <c r="B20" s="55"/>
      <c r="D20" s="21">
        <v>3005781434</v>
      </c>
      <c r="E20" s="19"/>
      <c r="F20" s="39">
        <v>-1631482271</v>
      </c>
      <c r="G20" s="19"/>
      <c r="H20" s="39">
        <v>0</v>
      </c>
      <c r="I20" s="19"/>
      <c r="J20" s="39">
        <v>1374299163</v>
      </c>
      <c r="K20" s="19"/>
      <c r="L20" s="79">
        <f t="shared" si="1"/>
        <v>8.2807008481448091E-2</v>
      </c>
      <c r="M20" s="19"/>
      <c r="N20" s="21">
        <v>3005781434</v>
      </c>
      <c r="O20" s="19"/>
      <c r="P20" s="71">
        <v>-1631482271</v>
      </c>
      <c r="Q20" s="71"/>
      <c r="R20" s="19"/>
      <c r="S20" s="39">
        <v>0</v>
      </c>
      <c r="T20" s="19"/>
      <c r="U20" s="39">
        <v>1374299163</v>
      </c>
      <c r="V20" s="19"/>
      <c r="W20" s="79">
        <f t="shared" si="0"/>
        <v>-5.9159541497710064E-2</v>
      </c>
    </row>
    <row r="21" spans="1:23" ht="21.75" customHeight="1" x14ac:dyDescent="0.25">
      <c r="A21" s="55" t="s">
        <v>49</v>
      </c>
      <c r="B21" s="55"/>
      <c r="D21" s="21">
        <v>1647689573</v>
      </c>
      <c r="E21" s="19"/>
      <c r="F21" s="39">
        <v>-946779274</v>
      </c>
      <c r="G21" s="19"/>
      <c r="H21" s="39">
        <v>0</v>
      </c>
      <c r="I21" s="19"/>
      <c r="J21" s="39">
        <v>700910299</v>
      </c>
      <c r="K21" s="19"/>
      <c r="L21" s="79">
        <f t="shared" si="1"/>
        <v>4.2232642379938137E-2</v>
      </c>
      <c r="M21" s="19"/>
      <c r="N21" s="21">
        <v>1647689573</v>
      </c>
      <c r="O21" s="19"/>
      <c r="P21" s="71">
        <v>-946779274</v>
      </c>
      <c r="Q21" s="71"/>
      <c r="R21" s="19"/>
      <c r="S21" s="39">
        <v>0</v>
      </c>
      <c r="T21" s="19"/>
      <c r="U21" s="39">
        <v>700910299</v>
      </c>
      <c r="V21" s="19"/>
      <c r="W21" s="79">
        <f t="shared" si="0"/>
        <v>-3.0172129210459881E-2</v>
      </c>
    </row>
    <row r="22" spans="1:23" ht="21.75" customHeight="1" x14ac:dyDescent="0.25">
      <c r="A22" s="55" t="s">
        <v>29</v>
      </c>
      <c r="B22" s="55"/>
      <c r="D22" s="21">
        <v>0</v>
      </c>
      <c r="E22" s="19"/>
      <c r="F22" s="39">
        <v>231415780</v>
      </c>
      <c r="G22" s="19"/>
      <c r="H22" s="39">
        <v>0</v>
      </c>
      <c r="I22" s="19"/>
      <c r="J22" s="39">
        <v>231415780</v>
      </c>
      <c r="K22" s="19"/>
      <c r="L22" s="79">
        <f t="shared" si="1"/>
        <v>1.3943724170921963E-2</v>
      </c>
      <c r="M22" s="19"/>
      <c r="N22" s="21">
        <v>4015843500</v>
      </c>
      <c r="O22" s="19"/>
      <c r="P22" s="71">
        <v>-5987906618</v>
      </c>
      <c r="Q22" s="71"/>
      <c r="R22" s="19"/>
      <c r="S22" s="39">
        <v>0</v>
      </c>
      <c r="T22" s="19"/>
      <c r="U22" s="39">
        <v>-1972063118</v>
      </c>
      <c r="V22" s="19"/>
      <c r="W22" s="79">
        <f t="shared" si="0"/>
        <v>8.489152362630413E-2</v>
      </c>
    </row>
    <row r="23" spans="1:23" ht="21.75" customHeight="1" x14ac:dyDescent="0.25">
      <c r="A23" s="55" t="s">
        <v>24</v>
      </c>
      <c r="B23" s="55"/>
      <c r="D23" s="21">
        <v>0</v>
      </c>
      <c r="E23" s="19"/>
      <c r="F23" s="39">
        <v>-982133990</v>
      </c>
      <c r="G23" s="19"/>
      <c r="H23" s="39">
        <v>0</v>
      </c>
      <c r="I23" s="19"/>
      <c r="J23" s="39">
        <v>-982133990</v>
      </c>
      <c r="K23" s="19"/>
      <c r="L23" s="79">
        <f t="shared" si="1"/>
        <v>-5.9177491938739141E-2</v>
      </c>
      <c r="M23" s="19"/>
      <c r="N23" s="21">
        <v>215086000</v>
      </c>
      <c r="O23" s="19"/>
      <c r="P23" s="71">
        <v>-1155144066</v>
      </c>
      <c r="Q23" s="71"/>
      <c r="R23" s="19"/>
      <c r="S23" s="39">
        <v>0</v>
      </c>
      <c r="T23" s="19"/>
      <c r="U23" s="39">
        <v>-940058066</v>
      </c>
      <c r="V23" s="19"/>
      <c r="W23" s="79">
        <f t="shared" si="0"/>
        <v>4.0466738002214779E-2</v>
      </c>
    </row>
    <row r="24" spans="1:23" ht="21.75" customHeight="1" x14ac:dyDescent="0.25">
      <c r="A24" s="55" t="s">
        <v>54</v>
      </c>
      <c r="B24" s="55"/>
      <c r="D24" s="21">
        <v>2582547170</v>
      </c>
      <c r="E24" s="19"/>
      <c r="F24" s="39">
        <v>-3497999063</v>
      </c>
      <c r="G24" s="19"/>
      <c r="H24" s="39">
        <v>0</v>
      </c>
      <c r="I24" s="19"/>
      <c r="J24" s="39">
        <v>-915451893</v>
      </c>
      <c r="K24" s="19"/>
      <c r="L24" s="79">
        <f t="shared" si="1"/>
        <v>-5.5159629510746273E-2</v>
      </c>
      <c r="M24" s="19"/>
      <c r="N24" s="21">
        <v>2582547170</v>
      </c>
      <c r="O24" s="19"/>
      <c r="P24" s="71">
        <v>-3497999063</v>
      </c>
      <c r="Q24" s="71"/>
      <c r="R24" s="19"/>
      <c r="S24" s="39">
        <v>0</v>
      </c>
      <c r="T24" s="19"/>
      <c r="U24" s="39">
        <v>-915451893</v>
      </c>
      <c r="V24" s="19"/>
      <c r="W24" s="79">
        <f t="shared" si="0"/>
        <v>3.9407514543535187E-2</v>
      </c>
    </row>
    <row r="25" spans="1:23" ht="21.75" customHeight="1" x14ac:dyDescent="0.25">
      <c r="A25" s="55" t="s">
        <v>45</v>
      </c>
      <c r="B25" s="55"/>
      <c r="D25" s="21">
        <v>1110039358</v>
      </c>
      <c r="E25" s="19"/>
      <c r="F25" s="39">
        <v>463121056</v>
      </c>
      <c r="G25" s="19"/>
      <c r="H25" s="39">
        <v>0</v>
      </c>
      <c r="I25" s="19"/>
      <c r="J25" s="39">
        <v>1573160414</v>
      </c>
      <c r="K25" s="19"/>
      <c r="L25" s="79">
        <f t="shared" si="1"/>
        <v>9.478919237672298E-2</v>
      </c>
      <c r="M25" s="19"/>
      <c r="N25" s="21">
        <v>1110039358</v>
      </c>
      <c r="O25" s="19"/>
      <c r="P25" s="71">
        <v>-3159593660</v>
      </c>
      <c r="Q25" s="71"/>
      <c r="R25" s="19"/>
      <c r="S25" s="39">
        <v>0</v>
      </c>
      <c r="T25" s="19"/>
      <c r="U25" s="39">
        <v>-2049554302</v>
      </c>
      <c r="V25" s="19"/>
      <c r="W25" s="79">
        <f t="shared" si="0"/>
        <v>8.8227291440895084E-2</v>
      </c>
    </row>
    <row r="26" spans="1:23" ht="21.75" customHeight="1" x14ac:dyDescent="0.25">
      <c r="A26" s="55" t="s">
        <v>27</v>
      </c>
      <c r="B26" s="55"/>
      <c r="D26" s="21">
        <v>4015363210</v>
      </c>
      <c r="E26" s="19"/>
      <c r="F26" s="39">
        <v>-3961393942</v>
      </c>
      <c r="G26" s="19"/>
      <c r="H26" s="39">
        <v>0</v>
      </c>
      <c r="I26" s="19"/>
      <c r="J26" s="39">
        <v>53969268</v>
      </c>
      <c r="K26" s="19"/>
      <c r="L26" s="79">
        <f t="shared" si="1"/>
        <v>3.2518637523273708E-3</v>
      </c>
      <c r="M26" s="19"/>
      <c r="N26" s="21">
        <v>4015363210</v>
      </c>
      <c r="O26" s="19"/>
      <c r="P26" s="71">
        <v>-6649685284</v>
      </c>
      <c r="Q26" s="71"/>
      <c r="R26" s="19"/>
      <c r="S26" s="39">
        <v>0</v>
      </c>
      <c r="T26" s="19"/>
      <c r="U26" s="39">
        <v>-2634322074</v>
      </c>
      <c r="V26" s="19"/>
      <c r="W26" s="79">
        <f t="shared" si="0"/>
        <v>0.11339982607203017</v>
      </c>
    </row>
    <row r="27" spans="1:23" ht="21.75" customHeight="1" x14ac:dyDescent="0.25">
      <c r="A27" s="55" t="s">
        <v>28</v>
      </c>
      <c r="B27" s="55"/>
      <c r="D27" s="21">
        <v>1694482227</v>
      </c>
      <c r="E27" s="19"/>
      <c r="F27" s="39">
        <v>14322933</v>
      </c>
      <c r="G27" s="19"/>
      <c r="H27" s="39">
        <v>0</v>
      </c>
      <c r="I27" s="19"/>
      <c r="J27" s="39">
        <v>1708805160</v>
      </c>
      <c r="K27" s="19"/>
      <c r="L27" s="79">
        <f t="shared" si="1"/>
        <v>0.10296232959086962</v>
      </c>
      <c r="M27" s="19"/>
      <c r="N27" s="21">
        <v>1694482227</v>
      </c>
      <c r="O27" s="19"/>
      <c r="P27" s="71">
        <v>-340463114</v>
      </c>
      <c r="Q27" s="71"/>
      <c r="R27" s="19"/>
      <c r="S27" s="39">
        <v>0</v>
      </c>
      <c r="T27" s="19"/>
      <c r="U27" s="39">
        <v>1354019113</v>
      </c>
      <c r="V27" s="19"/>
      <c r="W27" s="79">
        <f t="shared" si="0"/>
        <v>-5.8286544924728352E-2</v>
      </c>
    </row>
    <row r="28" spans="1:23" ht="21.75" customHeight="1" x14ac:dyDescent="0.25">
      <c r="A28" s="55" t="s">
        <v>25</v>
      </c>
      <c r="B28" s="55"/>
      <c r="D28" s="21">
        <v>29580183</v>
      </c>
      <c r="E28" s="19"/>
      <c r="F28" s="39">
        <v>-2399461</v>
      </c>
      <c r="G28" s="19"/>
      <c r="H28" s="39">
        <v>0</v>
      </c>
      <c r="I28" s="19"/>
      <c r="J28" s="39">
        <v>27180722</v>
      </c>
      <c r="K28" s="19"/>
      <c r="L28" s="79">
        <f t="shared" si="1"/>
        <v>1.6377469606200165E-3</v>
      </c>
      <c r="M28" s="19"/>
      <c r="N28" s="21">
        <v>29580183</v>
      </c>
      <c r="O28" s="19"/>
      <c r="P28" s="71">
        <v>-83504876</v>
      </c>
      <c r="Q28" s="71"/>
      <c r="R28" s="19"/>
      <c r="S28" s="39">
        <v>0</v>
      </c>
      <c r="T28" s="19"/>
      <c r="U28" s="39">
        <v>-53924693</v>
      </c>
      <c r="V28" s="19"/>
      <c r="W28" s="79">
        <f t="shared" si="0"/>
        <v>2.3212996115932112E-3</v>
      </c>
    </row>
    <row r="29" spans="1:23" ht="21.75" customHeight="1" x14ac:dyDescent="0.25">
      <c r="A29" s="55" t="s">
        <v>35</v>
      </c>
      <c r="B29" s="55"/>
      <c r="D29" s="21">
        <v>0</v>
      </c>
      <c r="E29" s="19"/>
      <c r="F29" s="39">
        <v>80170381</v>
      </c>
      <c r="G29" s="19"/>
      <c r="H29" s="39">
        <v>0</v>
      </c>
      <c r="I29" s="19"/>
      <c r="J29" s="39">
        <v>80170381</v>
      </c>
      <c r="K29" s="19"/>
      <c r="L29" s="79">
        <f t="shared" si="1"/>
        <v>4.8305853617316976E-3</v>
      </c>
      <c r="M29" s="19"/>
      <c r="N29" s="21">
        <v>41340622</v>
      </c>
      <c r="O29" s="19"/>
      <c r="P29" s="71">
        <v>-32702063</v>
      </c>
      <c r="Q29" s="71"/>
      <c r="R29" s="19"/>
      <c r="S29" s="39">
        <v>0</v>
      </c>
      <c r="T29" s="19"/>
      <c r="U29" s="39">
        <v>8638559</v>
      </c>
      <c r="V29" s="19"/>
      <c r="W29" s="79">
        <f t="shared" si="0"/>
        <v>-3.7186458625596697E-4</v>
      </c>
    </row>
    <row r="30" spans="1:23" ht="21.75" customHeight="1" x14ac:dyDescent="0.25">
      <c r="A30" s="55" t="s">
        <v>19</v>
      </c>
      <c r="B30" s="55"/>
      <c r="D30" s="21">
        <v>0</v>
      </c>
      <c r="E30" s="19"/>
      <c r="F30" s="39">
        <v>1027196713</v>
      </c>
      <c r="G30" s="19"/>
      <c r="H30" s="39">
        <v>0</v>
      </c>
      <c r="I30" s="19"/>
      <c r="J30" s="39">
        <v>1027196713</v>
      </c>
      <c r="K30" s="19"/>
      <c r="L30" s="79">
        <f t="shared" si="1"/>
        <v>6.189270081474E-2</v>
      </c>
      <c r="M30" s="19"/>
      <c r="N30" s="21">
        <v>1286736507</v>
      </c>
      <c r="O30" s="19"/>
      <c r="P30" s="71">
        <v>-1332705485</v>
      </c>
      <c r="Q30" s="71"/>
      <c r="R30" s="19"/>
      <c r="S30" s="39">
        <v>0</v>
      </c>
      <c r="T30" s="19"/>
      <c r="U30" s="39">
        <v>-45968978</v>
      </c>
      <c r="V30" s="19"/>
      <c r="W30" s="79">
        <f t="shared" si="0"/>
        <v>1.9788294534516288E-3</v>
      </c>
    </row>
    <row r="31" spans="1:23" ht="21.75" customHeight="1" x14ac:dyDescent="0.25">
      <c r="A31" s="55" t="s">
        <v>26</v>
      </c>
      <c r="B31" s="55"/>
      <c r="D31" s="21">
        <v>346651223</v>
      </c>
      <c r="E31" s="19"/>
      <c r="F31" s="39">
        <v>-493976791</v>
      </c>
      <c r="G31" s="19"/>
      <c r="H31" s="39">
        <v>0</v>
      </c>
      <c r="I31" s="19"/>
      <c r="J31" s="39">
        <v>-147325568</v>
      </c>
      <c r="K31" s="19"/>
      <c r="L31" s="79">
        <f t="shared" si="1"/>
        <v>-8.8769533500109958E-3</v>
      </c>
      <c r="M31" s="19"/>
      <c r="N31" s="21">
        <v>346651223</v>
      </c>
      <c r="O31" s="19"/>
      <c r="P31" s="71">
        <v>-1656128657</v>
      </c>
      <c r="Q31" s="71"/>
      <c r="R31" s="19"/>
      <c r="S31" s="39">
        <v>0</v>
      </c>
      <c r="T31" s="19"/>
      <c r="U31" s="39">
        <v>-1309477434</v>
      </c>
      <c r="V31" s="19"/>
      <c r="W31" s="79">
        <f t="shared" si="0"/>
        <v>5.6369156500052302E-2</v>
      </c>
    </row>
    <row r="32" spans="1:23" ht="21.75" customHeight="1" x14ac:dyDescent="0.25">
      <c r="A32" s="55" t="s">
        <v>39</v>
      </c>
      <c r="B32" s="55"/>
      <c r="D32" s="21">
        <v>50170446</v>
      </c>
      <c r="E32" s="19"/>
      <c r="F32" s="39">
        <v>1348932863</v>
      </c>
      <c r="G32" s="19"/>
      <c r="H32" s="39">
        <v>0</v>
      </c>
      <c r="I32" s="19"/>
      <c r="J32" s="39">
        <v>1399103309</v>
      </c>
      <c r="K32" s="19"/>
      <c r="L32" s="79">
        <f t="shared" si="1"/>
        <v>8.4301557254739506E-2</v>
      </c>
      <c r="M32" s="19"/>
      <c r="N32" s="21">
        <v>50170446</v>
      </c>
      <c r="O32" s="19"/>
      <c r="P32" s="71">
        <v>797456177</v>
      </c>
      <c r="Q32" s="71"/>
      <c r="R32" s="19"/>
      <c r="S32" s="39">
        <v>0</v>
      </c>
      <c r="T32" s="19"/>
      <c r="U32" s="39">
        <v>847626623</v>
      </c>
      <c r="V32" s="19"/>
      <c r="W32" s="79">
        <f t="shared" si="0"/>
        <v>-3.648783592974679E-2</v>
      </c>
    </row>
    <row r="33" spans="1:23" ht="21.75" customHeight="1" x14ac:dyDescent="0.25">
      <c r="A33" s="55" t="s">
        <v>22</v>
      </c>
      <c r="B33" s="55"/>
      <c r="D33" s="21">
        <v>0</v>
      </c>
      <c r="E33" s="19"/>
      <c r="F33" s="39">
        <v>105094104</v>
      </c>
      <c r="G33" s="19"/>
      <c r="H33" s="39">
        <v>0</v>
      </c>
      <c r="I33" s="19"/>
      <c r="J33" s="39">
        <v>105094104</v>
      </c>
      <c r="K33" s="19"/>
      <c r="L33" s="79">
        <f t="shared" si="1"/>
        <v>6.3323391264251154E-3</v>
      </c>
      <c r="M33" s="19"/>
      <c r="N33" s="21">
        <v>0</v>
      </c>
      <c r="O33" s="19"/>
      <c r="P33" s="71">
        <v>-213815457</v>
      </c>
      <c r="Q33" s="71"/>
      <c r="R33" s="19"/>
      <c r="S33" s="39">
        <v>0</v>
      </c>
      <c r="T33" s="19"/>
      <c r="U33" s="39">
        <v>-213815457</v>
      </c>
      <c r="V33" s="19"/>
      <c r="W33" s="79">
        <f t="shared" si="0"/>
        <v>9.2041272684987747E-3</v>
      </c>
    </row>
    <row r="34" spans="1:23" ht="21.75" customHeight="1" x14ac:dyDescent="0.25">
      <c r="A34" s="55" t="s">
        <v>23</v>
      </c>
      <c r="B34" s="55"/>
      <c r="D34" s="21">
        <v>0</v>
      </c>
      <c r="E34" s="19"/>
      <c r="F34" s="39">
        <v>-57257280</v>
      </c>
      <c r="G34" s="19"/>
      <c r="H34" s="39">
        <v>0</v>
      </c>
      <c r="I34" s="19"/>
      <c r="J34" s="39">
        <v>-57257280</v>
      </c>
      <c r="K34" s="19"/>
      <c r="L34" s="79">
        <f t="shared" si="1"/>
        <v>-3.4499795955887139E-3</v>
      </c>
      <c r="M34" s="19"/>
      <c r="N34" s="21">
        <v>0</v>
      </c>
      <c r="O34" s="19"/>
      <c r="P34" s="71">
        <v>-436701665</v>
      </c>
      <c r="Q34" s="71"/>
      <c r="R34" s="19"/>
      <c r="S34" s="39">
        <v>0</v>
      </c>
      <c r="T34" s="19"/>
      <c r="U34" s="39">
        <v>-436701665</v>
      </c>
      <c r="V34" s="19"/>
      <c r="W34" s="79">
        <f t="shared" si="0"/>
        <v>1.8798723719143078E-2</v>
      </c>
    </row>
    <row r="35" spans="1:23" ht="21.75" customHeight="1" x14ac:dyDescent="0.25">
      <c r="A35" s="55" t="s">
        <v>50</v>
      </c>
      <c r="B35" s="55"/>
      <c r="D35" s="21">
        <v>0</v>
      </c>
      <c r="E35" s="19"/>
      <c r="F35" s="39">
        <v>789896697</v>
      </c>
      <c r="G35" s="19"/>
      <c r="H35" s="39">
        <v>0</v>
      </c>
      <c r="I35" s="19"/>
      <c r="J35" s="39">
        <v>789896697</v>
      </c>
      <c r="K35" s="19"/>
      <c r="L35" s="79">
        <f t="shared" si="1"/>
        <v>4.7594427944759529E-2</v>
      </c>
      <c r="M35" s="19"/>
      <c r="N35" s="21">
        <v>0</v>
      </c>
      <c r="O35" s="19"/>
      <c r="P35" s="71">
        <v>789896697</v>
      </c>
      <c r="Q35" s="71"/>
      <c r="R35" s="19"/>
      <c r="S35" s="39">
        <v>0</v>
      </c>
      <c r="T35" s="19"/>
      <c r="U35" s="39">
        <v>789896697</v>
      </c>
      <c r="V35" s="19"/>
      <c r="W35" s="79">
        <f t="shared" si="0"/>
        <v>-3.4002732216664833E-2</v>
      </c>
    </row>
    <row r="36" spans="1:23" ht="21.75" customHeight="1" x14ac:dyDescent="0.25">
      <c r="A36" s="55" t="s">
        <v>42</v>
      </c>
      <c r="B36" s="55"/>
      <c r="D36" s="21">
        <v>0</v>
      </c>
      <c r="E36" s="19"/>
      <c r="F36" s="40">
        <v>-2114262896</v>
      </c>
      <c r="G36" s="19"/>
      <c r="H36" s="40">
        <v>0</v>
      </c>
      <c r="I36" s="19"/>
      <c r="J36" s="40">
        <v>-2114262896</v>
      </c>
      <c r="K36" s="19"/>
      <c r="L36" s="79">
        <f t="shared" si="1"/>
        <v>-0.12739277609607552</v>
      </c>
      <c r="M36" s="19"/>
      <c r="N36" s="21">
        <v>0</v>
      </c>
      <c r="O36" s="19"/>
      <c r="P36" s="71">
        <v>-4170574927</v>
      </c>
      <c r="Q36" s="69"/>
      <c r="R36" s="19"/>
      <c r="S36" s="40">
        <v>0</v>
      </c>
      <c r="T36" s="19"/>
      <c r="U36" s="40">
        <v>-4170574927</v>
      </c>
      <c r="V36" s="19"/>
      <c r="W36" s="79">
        <f t="shared" si="0"/>
        <v>0.17953099813040169</v>
      </c>
    </row>
    <row r="37" spans="1:23" ht="21.75" customHeight="1" x14ac:dyDescent="0.25">
      <c r="A37" s="55" t="s">
        <v>55</v>
      </c>
      <c r="B37" s="55"/>
      <c r="D37" s="21">
        <v>0</v>
      </c>
      <c r="E37" s="19"/>
      <c r="F37" s="40">
        <v>-15009975</v>
      </c>
      <c r="G37" s="19"/>
      <c r="H37" s="40">
        <v>0</v>
      </c>
      <c r="I37" s="19"/>
      <c r="J37" s="40">
        <v>-15009975</v>
      </c>
      <c r="K37" s="19"/>
      <c r="L37" s="79">
        <f t="shared" si="1"/>
        <v>-9.0441088854197591E-4</v>
      </c>
      <c r="M37" s="19"/>
      <c r="N37" s="21">
        <v>0</v>
      </c>
      <c r="O37" s="19"/>
      <c r="P37" s="69">
        <v>-15009975</v>
      </c>
      <c r="Q37" s="69"/>
      <c r="R37" s="19"/>
      <c r="S37" s="40">
        <v>0</v>
      </c>
      <c r="T37" s="19"/>
      <c r="U37" s="40">
        <v>-15009975</v>
      </c>
      <c r="V37" s="19"/>
      <c r="W37" s="79">
        <f t="shared" si="0"/>
        <v>6.4613532686266404E-4</v>
      </c>
    </row>
    <row r="38" spans="1:23" ht="21.75" customHeight="1" x14ac:dyDescent="0.25">
      <c r="A38" s="55" t="s">
        <v>47</v>
      </c>
      <c r="B38" s="55"/>
      <c r="D38" s="21">
        <v>0</v>
      </c>
      <c r="E38" s="19"/>
      <c r="F38" s="40">
        <v>-92332937</v>
      </c>
      <c r="G38" s="19"/>
      <c r="H38" s="40">
        <v>0</v>
      </c>
      <c r="I38" s="19"/>
      <c r="J38" s="40">
        <v>-92332937</v>
      </c>
      <c r="K38" s="19"/>
      <c r="L38" s="79">
        <f t="shared" si="1"/>
        <v>-5.5634278933749245E-3</v>
      </c>
      <c r="M38" s="19"/>
      <c r="N38" s="21">
        <v>0</v>
      </c>
      <c r="O38" s="19"/>
      <c r="P38" s="69">
        <v>-92332937</v>
      </c>
      <c r="Q38" s="69"/>
      <c r="R38" s="19"/>
      <c r="S38" s="40">
        <v>0</v>
      </c>
      <c r="T38" s="19"/>
      <c r="U38" s="40">
        <v>-92332937</v>
      </c>
      <c r="V38" s="19"/>
      <c r="W38" s="79">
        <f t="shared" si="0"/>
        <v>3.9746616785627398E-3</v>
      </c>
    </row>
    <row r="39" spans="1:23" ht="21.75" customHeight="1" x14ac:dyDescent="0.25">
      <c r="A39" s="55" t="s">
        <v>46</v>
      </c>
      <c r="B39" s="55"/>
      <c r="D39" s="21">
        <v>0</v>
      </c>
      <c r="E39" s="19"/>
      <c r="F39" s="40">
        <v>-313061892</v>
      </c>
      <c r="G39" s="19"/>
      <c r="H39" s="40">
        <v>0</v>
      </c>
      <c r="I39" s="19"/>
      <c r="J39" s="40">
        <v>-313061892</v>
      </c>
      <c r="K39" s="19"/>
      <c r="L39" s="79">
        <f t="shared" si="1"/>
        <v>-1.8863228214061122E-2</v>
      </c>
      <c r="M39" s="19"/>
      <c r="N39" s="21">
        <v>0</v>
      </c>
      <c r="O39" s="19"/>
      <c r="P39" s="69">
        <v>-313061892</v>
      </c>
      <c r="Q39" s="69"/>
      <c r="R39" s="19"/>
      <c r="S39" s="40">
        <v>0</v>
      </c>
      <c r="T39" s="19"/>
      <c r="U39" s="40">
        <v>-313061892</v>
      </c>
      <c r="V39" s="19"/>
      <c r="W39" s="79">
        <f t="shared" si="0"/>
        <v>1.3476394725218664E-2</v>
      </c>
    </row>
    <row r="40" spans="1:23" ht="21.75" customHeight="1" x14ac:dyDescent="0.25">
      <c r="A40" s="55" t="s">
        <v>21</v>
      </c>
      <c r="B40" s="55"/>
      <c r="D40" s="21">
        <v>0</v>
      </c>
      <c r="E40" s="19"/>
      <c r="F40" s="40">
        <v>-340481016</v>
      </c>
      <c r="G40" s="19"/>
      <c r="H40" s="40">
        <v>0</v>
      </c>
      <c r="I40" s="19"/>
      <c r="J40" s="40">
        <v>-340481016</v>
      </c>
      <c r="K40" s="19"/>
      <c r="L40" s="79">
        <f t="shared" si="1"/>
        <v>-2.05153398464844E-2</v>
      </c>
      <c r="M40" s="19"/>
      <c r="N40" s="21">
        <v>0</v>
      </c>
      <c r="O40" s="19"/>
      <c r="P40" s="69">
        <v>-3216256819</v>
      </c>
      <c r="Q40" s="69"/>
      <c r="R40" s="19"/>
      <c r="S40" s="40">
        <v>0</v>
      </c>
      <c r="T40" s="19"/>
      <c r="U40" s="40">
        <v>-3216256819</v>
      </c>
      <c r="V40" s="19"/>
      <c r="W40" s="79">
        <f t="shared" si="0"/>
        <v>0.13845040721379195</v>
      </c>
    </row>
    <row r="41" spans="1:23" ht="21.75" customHeight="1" x14ac:dyDescent="0.25">
      <c r="A41" s="55" t="s">
        <v>32</v>
      </c>
      <c r="B41" s="55"/>
      <c r="D41" s="21">
        <v>0</v>
      </c>
      <c r="E41" s="19"/>
      <c r="F41" s="40">
        <v>1016372196</v>
      </c>
      <c r="G41" s="19"/>
      <c r="H41" s="40">
        <v>0</v>
      </c>
      <c r="I41" s="19"/>
      <c r="J41" s="40">
        <v>1016372196</v>
      </c>
      <c r="K41" s="19"/>
      <c r="L41" s="79">
        <f t="shared" si="1"/>
        <v>6.1240480472067357E-2</v>
      </c>
      <c r="M41" s="19"/>
      <c r="N41" s="21">
        <v>0</v>
      </c>
      <c r="O41" s="19"/>
      <c r="P41" s="69">
        <v>672161680</v>
      </c>
      <c r="Q41" s="69"/>
      <c r="R41" s="19"/>
      <c r="S41" s="40">
        <v>0</v>
      </c>
      <c r="T41" s="19"/>
      <c r="U41" s="40">
        <v>672161680</v>
      </c>
      <c r="V41" s="19"/>
      <c r="W41" s="79">
        <f t="shared" si="0"/>
        <v>-2.8934585621318981E-2</v>
      </c>
    </row>
    <row r="42" spans="1:23" ht="21.75" customHeight="1" x14ac:dyDescent="0.25">
      <c r="A42" s="55" t="s">
        <v>52</v>
      </c>
      <c r="B42" s="55"/>
      <c r="D42" s="21">
        <v>0</v>
      </c>
      <c r="E42" s="19"/>
      <c r="F42" s="40">
        <v>-170826227</v>
      </c>
      <c r="G42" s="19"/>
      <c r="H42" s="40">
        <v>0</v>
      </c>
      <c r="I42" s="19"/>
      <c r="J42" s="40">
        <v>-170826227</v>
      </c>
      <c r="K42" s="19"/>
      <c r="L42" s="79">
        <f t="shared" si="1"/>
        <v>-1.0292961830205798E-2</v>
      </c>
      <c r="M42" s="19"/>
      <c r="N42" s="21">
        <v>0</v>
      </c>
      <c r="O42" s="19"/>
      <c r="P42" s="69">
        <v>-170826227</v>
      </c>
      <c r="Q42" s="69"/>
      <c r="R42" s="19"/>
      <c r="S42" s="40">
        <v>0</v>
      </c>
      <c r="T42" s="19"/>
      <c r="U42" s="40">
        <v>-170826227</v>
      </c>
      <c r="V42" s="19"/>
      <c r="W42" s="79">
        <f t="shared" si="0"/>
        <v>7.3535672124277786E-3</v>
      </c>
    </row>
    <row r="43" spans="1:23" ht="21.75" customHeight="1" x14ac:dyDescent="0.25">
      <c r="A43" s="55" t="s">
        <v>36</v>
      </c>
      <c r="B43" s="55"/>
      <c r="D43" s="21">
        <v>0</v>
      </c>
      <c r="E43" s="19"/>
      <c r="F43" s="40">
        <v>-1975154657</v>
      </c>
      <c r="G43" s="19"/>
      <c r="H43" s="40">
        <v>0</v>
      </c>
      <c r="I43" s="19"/>
      <c r="J43" s="40">
        <v>-1975154657</v>
      </c>
      <c r="K43" s="19"/>
      <c r="L43" s="79">
        <f t="shared" si="1"/>
        <v>-0.11901094960818999</v>
      </c>
      <c r="M43" s="19"/>
      <c r="N43" s="21">
        <v>0</v>
      </c>
      <c r="O43" s="19"/>
      <c r="P43" s="69">
        <v>-2350222753</v>
      </c>
      <c r="Q43" s="69"/>
      <c r="R43" s="19"/>
      <c r="S43" s="40">
        <v>0</v>
      </c>
      <c r="T43" s="19"/>
      <c r="U43" s="40">
        <v>-2350222753</v>
      </c>
      <c r="V43" s="19"/>
      <c r="W43" s="79">
        <f t="shared" si="0"/>
        <v>0.10117018494099592</v>
      </c>
    </row>
    <row r="44" spans="1:23" ht="21.75" customHeight="1" x14ac:dyDescent="0.25">
      <c r="A44" s="55" t="s">
        <v>31</v>
      </c>
      <c r="B44" s="55"/>
      <c r="D44" s="21">
        <v>0</v>
      </c>
      <c r="E44" s="19"/>
      <c r="F44" s="40">
        <v>676836816</v>
      </c>
      <c r="G44" s="19"/>
      <c r="H44" s="40">
        <v>0</v>
      </c>
      <c r="I44" s="19"/>
      <c r="J44" s="40">
        <v>676836816</v>
      </c>
      <c r="K44" s="19"/>
      <c r="L44" s="79">
        <f t="shared" si="1"/>
        <v>4.078211896798508E-2</v>
      </c>
      <c r="M44" s="19"/>
      <c r="N44" s="21">
        <v>0</v>
      </c>
      <c r="O44" s="19"/>
      <c r="P44" s="69">
        <v>-554679622</v>
      </c>
      <c r="Q44" s="69"/>
      <c r="R44" s="19"/>
      <c r="S44" s="40">
        <v>0</v>
      </c>
      <c r="T44" s="19"/>
      <c r="U44" s="40">
        <v>-554679622</v>
      </c>
      <c r="V44" s="19"/>
      <c r="W44" s="79">
        <f t="shared" si="0"/>
        <v>2.387732816777036E-2</v>
      </c>
    </row>
    <row r="45" spans="1:23" ht="21.75" customHeight="1" x14ac:dyDescent="0.25">
      <c r="A45" s="55" t="s">
        <v>34</v>
      </c>
      <c r="B45" s="55"/>
      <c r="D45" s="21">
        <v>0</v>
      </c>
      <c r="E45" s="19"/>
      <c r="F45" s="40">
        <v>-1802457917</v>
      </c>
      <c r="G45" s="19"/>
      <c r="H45" s="40">
        <v>0</v>
      </c>
      <c r="I45" s="19"/>
      <c r="J45" s="40">
        <v>-1802457917</v>
      </c>
      <c r="K45" s="19"/>
      <c r="L45" s="79">
        <f t="shared" si="1"/>
        <v>-0.10860528190576527</v>
      </c>
      <c r="M45" s="19"/>
      <c r="N45" s="21">
        <v>0</v>
      </c>
      <c r="O45" s="19"/>
      <c r="P45" s="69">
        <v>-3113985928</v>
      </c>
      <c r="Q45" s="69"/>
      <c r="R45" s="19"/>
      <c r="S45" s="40">
        <v>0</v>
      </c>
      <c r="T45" s="19"/>
      <c r="U45" s="40">
        <v>-3113985928</v>
      </c>
      <c r="V45" s="19"/>
      <c r="W45" s="79">
        <f t="shared" si="0"/>
        <v>0.13404794581163634</v>
      </c>
    </row>
    <row r="46" spans="1:23" ht="21.75" customHeight="1" x14ac:dyDescent="0.25">
      <c r="A46" s="55" t="s">
        <v>51</v>
      </c>
      <c r="B46" s="55"/>
      <c r="D46" s="21">
        <v>0</v>
      </c>
      <c r="E46" s="19"/>
      <c r="F46" s="40">
        <v>-8756381</v>
      </c>
      <c r="G46" s="19"/>
      <c r="H46" s="40">
        <v>0</v>
      </c>
      <c r="I46" s="19"/>
      <c r="J46" s="40">
        <v>-8756381</v>
      </c>
      <c r="K46" s="19"/>
      <c r="L46" s="78">
        <f t="shared" si="1"/>
        <v>-5.2760689612221703E-4</v>
      </c>
      <c r="M46" s="19"/>
      <c r="N46" s="21">
        <v>0</v>
      </c>
      <c r="O46" s="19"/>
      <c r="P46" s="69">
        <v>-8756381</v>
      </c>
      <c r="Q46" s="69"/>
      <c r="R46" s="19"/>
      <c r="S46" s="40">
        <v>0</v>
      </c>
      <c r="T46" s="19"/>
      <c r="U46" s="40">
        <v>-8756381</v>
      </c>
      <c r="V46" s="19"/>
      <c r="W46" s="79">
        <f t="shared" si="0"/>
        <v>3.769364772139208E-4</v>
      </c>
    </row>
    <row r="47" spans="1:23" ht="21.75" customHeight="1" thickBot="1" x14ac:dyDescent="0.3">
      <c r="A47" s="70" t="s">
        <v>56</v>
      </c>
      <c r="B47" s="70"/>
      <c r="D47" s="25">
        <v>26780594436</v>
      </c>
      <c r="E47" s="19"/>
      <c r="F47" s="41">
        <v>-10765391641</v>
      </c>
      <c r="G47" s="19"/>
      <c r="H47" s="41">
        <v>581208405</v>
      </c>
      <c r="I47" s="19"/>
      <c r="J47" s="41">
        <v>16596411200</v>
      </c>
      <c r="K47" s="19"/>
      <c r="L47" s="80">
        <f>SUM(L9:L46)</f>
        <v>1</v>
      </c>
      <c r="M47" s="19"/>
      <c r="N47" s="25">
        <v>32606454652</v>
      </c>
      <c r="O47" s="19"/>
      <c r="P47" s="42"/>
      <c r="Q47" s="41">
        <v>-47106144413</v>
      </c>
      <c r="R47" s="19"/>
      <c r="S47" s="41">
        <v>-8730699255</v>
      </c>
      <c r="T47" s="19"/>
      <c r="U47" s="41">
        <v>-23230389016</v>
      </c>
      <c r="V47" s="19"/>
      <c r="W47" s="81">
        <f>SUM(W9:W46)</f>
        <v>1</v>
      </c>
    </row>
    <row r="48" spans="1:23" ht="13.8" thickTop="1" x14ac:dyDescent="0.25"/>
  </sheetData>
  <mergeCells count="8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</mergeCells>
  <pageMargins left="0.39" right="0.39" top="0.39" bottom="0.39" header="0" footer="0"/>
  <pageSetup scale="62" fitToHeight="0" orientation="landscape" r:id="rId1"/>
  <rowBreaks count="1" manualBreakCount="1">
    <brk id="29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zoomScaleNormal="100" workbookViewId="0">
      <selection activeCell="H17" sqref="H17"/>
    </sheetView>
  </sheetViews>
  <sheetFormatPr defaultRowHeight="13.2" x14ac:dyDescent="0.25"/>
  <cols>
    <col min="1" max="1" width="2.5546875" customWidth="1"/>
    <col min="2" max="2" width="46.55468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5.5546875" customWidth="1"/>
    <col min="9" max="9" width="1.33203125" customWidth="1"/>
    <col min="10" max="10" width="19.44140625" customWidth="1"/>
    <col min="11" max="11" width="0.33203125" customWidth="1"/>
    <col min="14" max="14" width="14.6640625" bestFit="1" customWidth="1"/>
  </cols>
  <sheetData>
    <row r="1" spans="1:14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4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</row>
    <row r="3" spans="1:14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4" ht="14.4" customHeight="1" x14ac:dyDescent="0.25"/>
    <row r="5" spans="1:14" ht="29.1" customHeight="1" x14ac:dyDescent="0.25">
      <c r="A5" s="16" t="s">
        <v>116</v>
      </c>
      <c r="B5" s="67" t="s">
        <v>117</v>
      </c>
      <c r="C5" s="67"/>
      <c r="D5" s="67"/>
      <c r="E5" s="67"/>
      <c r="F5" s="67"/>
      <c r="G5" s="67"/>
      <c r="H5" s="67"/>
      <c r="I5" s="67"/>
      <c r="J5" s="67"/>
    </row>
    <row r="6" spans="1:14" ht="14.4" customHeight="1" x14ac:dyDescent="0.25"/>
    <row r="7" spans="1:14" ht="14.4" customHeight="1" x14ac:dyDescent="0.25">
      <c r="A7" s="59" t="s">
        <v>118</v>
      </c>
      <c r="B7" s="59"/>
      <c r="D7" s="8" t="s">
        <v>119</v>
      </c>
      <c r="F7" s="8" t="s">
        <v>104</v>
      </c>
      <c r="H7" s="8" t="s">
        <v>120</v>
      </c>
      <c r="J7" s="8" t="s">
        <v>121</v>
      </c>
    </row>
    <row r="8" spans="1:14" ht="21.75" customHeight="1" x14ac:dyDescent="0.25">
      <c r="A8" s="60" t="s">
        <v>122</v>
      </c>
      <c r="B8" s="60"/>
      <c r="D8" s="34" t="s">
        <v>123</v>
      </c>
      <c r="F8" s="18">
        <v>16596411200</v>
      </c>
      <c r="G8" s="19"/>
      <c r="H8" s="45">
        <f>F8/F13</f>
        <v>0.70223924275165994</v>
      </c>
      <c r="I8" s="19"/>
      <c r="J8" s="44" t="s">
        <v>226</v>
      </c>
      <c r="N8" s="43"/>
    </row>
    <row r="9" spans="1:14" ht="21.75" customHeight="1" x14ac:dyDescent="0.25">
      <c r="A9" s="55" t="s">
        <v>124</v>
      </c>
      <c r="B9" s="55"/>
      <c r="D9" s="35" t="s">
        <v>125</v>
      </c>
      <c r="F9" s="21">
        <v>0</v>
      </c>
      <c r="G9" s="19"/>
      <c r="H9" s="46">
        <f>F9/F13</f>
        <v>0</v>
      </c>
      <c r="I9" s="19"/>
      <c r="J9" s="49">
        <v>0</v>
      </c>
      <c r="N9" s="43"/>
    </row>
    <row r="10" spans="1:14" ht="21.75" customHeight="1" x14ac:dyDescent="0.25">
      <c r="A10" s="55" t="s">
        <v>126</v>
      </c>
      <c r="B10" s="55"/>
      <c r="D10" s="35" t="s">
        <v>127</v>
      </c>
      <c r="F10" s="21">
        <v>0</v>
      </c>
      <c r="G10" s="19"/>
      <c r="H10" s="46">
        <f>F10/F13*100</f>
        <v>0</v>
      </c>
      <c r="I10" s="19"/>
      <c r="J10" s="49">
        <v>0</v>
      </c>
      <c r="N10" s="43"/>
    </row>
    <row r="11" spans="1:14" ht="21.75" customHeight="1" x14ac:dyDescent="0.25">
      <c r="A11" s="55" t="s">
        <v>128</v>
      </c>
      <c r="B11" s="55"/>
      <c r="D11" s="35" t="s">
        <v>129</v>
      </c>
      <c r="F11" s="21">
        <v>6656419947</v>
      </c>
      <c r="G11" s="19"/>
      <c r="H11" s="46">
        <f>F11/F13</f>
        <v>0.28165121041459396</v>
      </c>
      <c r="I11" s="19"/>
      <c r="J11" s="49" t="s">
        <v>229</v>
      </c>
      <c r="N11" s="43"/>
    </row>
    <row r="12" spans="1:14" ht="21.75" customHeight="1" x14ac:dyDescent="0.25">
      <c r="A12" s="57" t="s">
        <v>130</v>
      </c>
      <c r="B12" s="57"/>
      <c r="D12" s="35" t="s">
        <v>131</v>
      </c>
      <c r="F12" s="23">
        <v>380725894</v>
      </c>
      <c r="G12" s="19"/>
      <c r="H12" s="46">
        <f>F12/F13</f>
        <v>1.6109546833746127E-2</v>
      </c>
      <c r="I12" s="19"/>
      <c r="J12" s="50" t="s">
        <v>228</v>
      </c>
      <c r="N12" s="43"/>
    </row>
    <row r="13" spans="1:14" ht="21.75" customHeight="1" x14ac:dyDescent="0.25">
      <c r="A13" s="73" t="s">
        <v>56</v>
      </c>
      <c r="B13" s="73"/>
      <c r="D13" s="12"/>
      <c r="F13" s="25">
        <v>23633557041</v>
      </c>
      <c r="G13" s="19"/>
      <c r="H13" s="48">
        <f>H12+H11+H10+H9+H8</f>
        <v>1</v>
      </c>
      <c r="I13" s="19"/>
      <c r="J13" s="26" t="s">
        <v>227</v>
      </c>
      <c r="N13" s="4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0"/>
  <sheetViews>
    <sheetView rightToLeft="1" topLeftCell="B1" zoomScaleNormal="100" workbookViewId="0">
      <selection activeCell="C19" sqref="C19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19" bestFit="1" customWidth="1"/>
    <col min="10" max="10" width="1.33203125" customWidth="1"/>
    <col min="11" max="11" width="14.88671875" bestFit="1" customWidth="1"/>
    <col min="12" max="12" width="1.33203125" customWidth="1"/>
    <col min="13" max="13" width="15.5546875" customWidth="1"/>
    <col min="14" max="14" width="1.33203125" customWidth="1"/>
    <col min="15" max="15" width="19.6640625" bestFit="1" customWidth="1"/>
    <col min="16" max="16" width="1.33203125" customWidth="1"/>
    <col min="17" max="17" width="14.88671875" bestFit="1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1.75" customHeight="1" x14ac:dyDescent="0.25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1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4.4" customHeight="1" x14ac:dyDescent="0.25"/>
    <row r="5" spans="1:19" ht="14.4" customHeight="1" x14ac:dyDescent="0.25">
      <c r="A5" s="67" t="s">
        <v>137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4.4" customHeight="1" x14ac:dyDescent="0.25">
      <c r="A6" s="59" t="s">
        <v>57</v>
      </c>
      <c r="C6" s="59" t="s">
        <v>156</v>
      </c>
      <c r="D6" s="59"/>
      <c r="E6" s="59"/>
      <c r="F6" s="59"/>
      <c r="G6" s="59"/>
      <c r="I6" s="59" t="s">
        <v>134</v>
      </c>
      <c r="J6" s="59"/>
      <c r="K6" s="59"/>
      <c r="L6" s="59"/>
      <c r="M6" s="59"/>
      <c r="O6" s="59" t="s">
        <v>135</v>
      </c>
      <c r="P6" s="59"/>
      <c r="Q6" s="59"/>
      <c r="R6" s="59"/>
      <c r="S6" s="59"/>
    </row>
    <row r="7" spans="1:19" ht="41.25" customHeight="1" x14ac:dyDescent="0.25">
      <c r="A7" s="59"/>
      <c r="C7" s="30" t="s">
        <v>157</v>
      </c>
      <c r="D7" s="1"/>
      <c r="E7" s="30" t="s">
        <v>158</v>
      </c>
      <c r="F7" s="1"/>
      <c r="G7" s="30" t="s">
        <v>159</v>
      </c>
      <c r="I7" s="30" t="s">
        <v>160</v>
      </c>
      <c r="J7" s="1"/>
      <c r="K7" s="30" t="s">
        <v>161</v>
      </c>
      <c r="L7" s="1"/>
      <c r="M7" s="30" t="s">
        <v>162</v>
      </c>
      <c r="O7" s="30" t="s">
        <v>160</v>
      </c>
      <c r="P7" s="1"/>
      <c r="Q7" s="30" t="s">
        <v>161</v>
      </c>
      <c r="R7" s="1"/>
      <c r="S7" s="30" t="s">
        <v>162</v>
      </c>
    </row>
    <row r="8" spans="1:19" ht="21.75" customHeight="1" x14ac:dyDescent="0.25">
      <c r="A8" s="10" t="s">
        <v>41</v>
      </c>
      <c r="C8" s="34" t="s">
        <v>69</v>
      </c>
      <c r="D8" s="19"/>
      <c r="E8" s="18">
        <v>4312052</v>
      </c>
      <c r="F8" s="19"/>
      <c r="G8" s="18">
        <v>575</v>
      </c>
      <c r="H8" s="19"/>
      <c r="I8" s="18">
        <v>2479429900</v>
      </c>
      <c r="J8" s="19"/>
      <c r="K8" s="18">
        <v>324687249</v>
      </c>
      <c r="L8" s="19"/>
      <c r="M8" s="18">
        <v>2154742651</v>
      </c>
      <c r="N8" s="19"/>
      <c r="O8" s="18">
        <v>2479429900</v>
      </c>
      <c r="P8" s="19"/>
      <c r="Q8" s="18">
        <v>324687249</v>
      </c>
      <c r="R8" s="19"/>
      <c r="S8" s="18">
        <v>2154742651</v>
      </c>
    </row>
    <row r="9" spans="1:19" ht="21.75" customHeight="1" x14ac:dyDescent="0.25">
      <c r="A9" s="11" t="s">
        <v>33</v>
      </c>
      <c r="C9" s="35" t="s">
        <v>163</v>
      </c>
      <c r="D9" s="19"/>
      <c r="E9" s="21">
        <v>900000</v>
      </c>
      <c r="F9" s="19"/>
      <c r="G9" s="21">
        <v>103</v>
      </c>
      <c r="H9" s="19"/>
      <c r="I9" s="21">
        <v>92700000</v>
      </c>
      <c r="J9" s="19"/>
      <c r="K9" s="21">
        <v>12852212</v>
      </c>
      <c r="L9" s="19"/>
      <c r="M9" s="21">
        <v>79847788</v>
      </c>
      <c r="N9" s="19"/>
      <c r="O9" s="21">
        <v>92700000</v>
      </c>
      <c r="P9" s="19"/>
      <c r="Q9" s="21">
        <v>12852212</v>
      </c>
      <c r="R9" s="19"/>
      <c r="S9" s="21">
        <v>79847788</v>
      </c>
    </row>
    <row r="10" spans="1:19" ht="21.75" customHeight="1" x14ac:dyDescent="0.25">
      <c r="A10" s="11" t="s">
        <v>30</v>
      </c>
      <c r="C10" s="35" t="s">
        <v>164</v>
      </c>
      <c r="D10" s="19"/>
      <c r="E10" s="21">
        <v>4285169</v>
      </c>
      <c r="F10" s="19"/>
      <c r="G10" s="21">
        <v>350</v>
      </c>
      <c r="H10" s="19"/>
      <c r="I10" s="21">
        <v>1499809150</v>
      </c>
      <c r="J10" s="19"/>
      <c r="K10" s="21">
        <v>200271251</v>
      </c>
      <c r="L10" s="19"/>
      <c r="M10" s="21">
        <v>1299537899</v>
      </c>
      <c r="N10" s="19"/>
      <c r="O10" s="21">
        <v>1499809150</v>
      </c>
      <c r="P10" s="19"/>
      <c r="Q10" s="21">
        <v>200271251</v>
      </c>
      <c r="R10" s="19"/>
      <c r="S10" s="21">
        <v>1299537899</v>
      </c>
    </row>
    <row r="11" spans="1:19" ht="21.75" customHeight="1" x14ac:dyDescent="0.25">
      <c r="A11" s="11" t="s">
        <v>53</v>
      </c>
      <c r="C11" s="35" t="s">
        <v>165</v>
      </c>
      <c r="D11" s="19"/>
      <c r="E11" s="21">
        <v>1200000</v>
      </c>
      <c r="F11" s="19"/>
      <c r="G11" s="21">
        <v>2920</v>
      </c>
      <c r="H11" s="19"/>
      <c r="I11" s="21">
        <v>3504000000</v>
      </c>
      <c r="J11" s="19"/>
      <c r="K11" s="21">
        <v>498218566</v>
      </c>
      <c r="L11" s="19"/>
      <c r="M11" s="21">
        <v>3005781434</v>
      </c>
      <c r="N11" s="19"/>
      <c r="O11" s="21">
        <v>3504000000</v>
      </c>
      <c r="P11" s="19"/>
      <c r="Q11" s="21">
        <v>498218566</v>
      </c>
      <c r="R11" s="19"/>
      <c r="S11" s="21">
        <v>3005781434</v>
      </c>
    </row>
    <row r="12" spans="1:19" ht="21.75" customHeight="1" x14ac:dyDescent="0.25">
      <c r="A12" s="11" t="s">
        <v>20</v>
      </c>
      <c r="C12" s="35" t="s">
        <v>7</v>
      </c>
      <c r="D12" s="19"/>
      <c r="E12" s="21">
        <v>1389679</v>
      </c>
      <c r="F12" s="19"/>
      <c r="G12" s="21">
        <v>67</v>
      </c>
      <c r="H12" s="19"/>
      <c r="I12" s="21">
        <v>0</v>
      </c>
      <c r="J12" s="19"/>
      <c r="K12" s="21">
        <v>0</v>
      </c>
      <c r="L12" s="19"/>
      <c r="M12" s="21">
        <v>0</v>
      </c>
      <c r="N12" s="19"/>
      <c r="O12" s="21">
        <v>93108493</v>
      </c>
      <c r="P12" s="19"/>
      <c r="Q12" s="21">
        <v>11902758</v>
      </c>
      <c r="R12" s="19"/>
      <c r="S12" s="21">
        <v>81205735</v>
      </c>
    </row>
    <row r="13" spans="1:19" ht="21.75" customHeight="1" x14ac:dyDescent="0.25">
      <c r="A13" s="11" t="s">
        <v>38</v>
      </c>
      <c r="C13" s="35" t="s">
        <v>166</v>
      </c>
      <c r="D13" s="19"/>
      <c r="E13" s="21">
        <v>1244174</v>
      </c>
      <c r="F13" s="19"/>
      <c r="G13" s="21">
        <v>3570</v>
      </c>
      <c r="H13" s="19"/>
      <c r="I13" s="21">
        <v>4441701180</v>
      </c>
      <c r="J13" s="19"/>
      <c r="K13" s="21">
        <v>611291421</v>
      </c>
      <c r="L13" s="19"/>
      <c r="M13" s="21">
        <v>3830409759</v>
      </c>
      <c r="N13" s="19"/>
      <c r="O13" s="21">
        <v>4441701180</v>
      </c>
      <c r="P13" s="19"/>
      <c r="Q13" s="21">
        <v>611291421</v>
      </c>
      <c r="R13" s="19"/>
      <c r="S13" s="21">
        <v>3830409759</v>
      </c>
    </row>
    <row r="14" spans="1:19" ht="21.75" customHeight="1" x14ac:dyDescent="0.25">
      <c r="A14" s="11" t="s">
        <v>49</v>
      </c>
      <c r="C14" s="35" t="s">
        <v>167</v>
      </c>
      <c r="D14" s="19"/>
      <c r="E14" s="21">
        <v>300000</v>
      </c>
      <c r="F14" s="19"/>
      <c r="G14" s="21">
        <v>6350</v>
      </c>
      <c r="H14" s="19"/>
      <c r="I14" s="21">
        <v>1905000000</v>
      </c>
      <c r="J14" s="19"/>
      <c r="K14" s="21">
        <v>257310427</v>
      </c>
      <c r="L14" s="19"/>
      <c r="M14" s="21"/>
      <c r="N14" s="19"/>
      <c r="O14" s="21">
        <v>1905000000</v>
      </c>
      <c r="P14" s="19"/>
      <c r="Q14" s="21">
        <v>257310427</v>
      </c>
      <c r="R14" s="19"/>
      <c r="S14" s="21">
        <v>1647689573</v>
      </c>
    </row>
    <row r="15" spans="1:19" ht="21.75" customHeight="1" x14ac:dyDescent="0.25">
      <c r="A15" s="11" t="s">
        <v>37</v>
      </c>
      <c r="C15" s="35" t="s">
        <v>165</v>
      </c>
      <c r="D15" s="19"/>
      <c r="E15" s="21">
        <v>8653653</v>
      </c>
      <c r="F15" s="19"/>
      <c r="G15" s="21">
        <v>400</v>
      </c>
      <c r="H15" s="19"/>
      <c r="I15" s="21">
        <v>3461461200</v>
      </c>
      <c r="J15" s="19"/>
      <c r="K15" s="21">
        <v>492170159</v>
      </c>
      <c r="L15" s="19"/>
      <c r="M15" s="21">
        <v>2969291041</v>
      </c>
      <c r="N15" s="19"/>
      <c r="O15" s="21">
        <v>3461461200</v>
      </c>
      <c r="P15" s="19"/>
      <c r="Q15" s="21">
        <v>492170159</v>
      </c>
      <c r="R15" s="19"/>
      <c r="S15" s="21">
        <v>2969291041</v>
      </c>
    </row>
    <row r="16" spans="1:19" ht="21.75" customHeight="1" x14ac:dyDescent="0.25">
      <c r="A16" s="11" t="s">
        <v>29</v>
      </c>
      <c r="C16" s="35" t="s">
        <v>168</v>
      </c>
      <c r="D16" s="19"/>
      <c r="E16" s="21">
        <v>658335</v>
      </c>
      <c r="F16" s="19"/>
      <c r="G16" s="21">
        <v>6100</v>
      </c>
      <c r="H16" s="19"/>
      <c r="I16" s="21">
        <v>0</v>
      </c>
      <c r="J16" s="19"/>
      <c r="K16" s="21">
        <v>0</v>
      </c>
      <c r="L16" s="19"/>
      <c r="M16" s="21">
        <v>0</v>
      </c>
      <c r="N16" s="19"/>
      <c r="O16" s="21">
        <v>4015843500</v>
      </c>
      <c r="P16" s="19"/>
      <c r="Q16" s="21">
        <v>0</v>
      </c>
      <c r="R16" s="19"/>
      <c r="S16" s="21">
        <v>4015843500</v>
      </c>
    </row>
    <row r="17" spans="1:19" ht="21.75" customHeight="1" x14ac:dyDescent="0.25">
      <c r="A17" s="11" t="s">
        <v>24</v>
      </c>
      <c r="C17" s="35" t="s">
        <v>169</v>
      </c>
      <c r="D17" s="19"/>
      <c r="E17" s="21">
        <v>2623000</v>
      </c>
      <c r="F17" s="19"/>
      <c r="G17" s="21">
        <v>82</v>
      </c>
      <c r="H17" s="19"/>
      <c r="I17" s="21">
        <v>0</v>
      </c>
      <c r="J17" s="19"/>
      <c r="K17" s="21">
        <v>0</v>
      </c>
      <c r="L17" s="19"/>
      <c r="M17" s="21">
        <v>0</v>
      </c>
      <c r="N17" s="19"/>
      <c r="O17" s="21">
        <v>215086000</v>
      </c>
      <c r="P17" s="19"/>
      <c r="Q17" s="21">
        <v>0</v>
      </c>
      <c r="R17" s="19"/>
      <c r="S17" s="21">
        <v>215086000</v>
      </c>
    </row>
    <row r="18" spans="1:19" ht="21.75" customHeight="1" x14ac:dyDescent="0.25">
      <c r="A18" s="11" t="s">
        <v>54</v>
      </c>
      <c r="C18" s="35" t="s">
        <v>170</v>
      </c>
      <c r="D18" s="19"/>
      <c r="E18" s="21">
        <v>2000000</v>
      </c>
      <c r="F18" s="19"/>
      <c r="G18" s="21">
        <v>1500</v>
      </c>
      <c r="H18" s="19"/>
      <c r="I18" s="21">
        <v>3000000000</v>
      </c>
      <c r="J18" s="19"/>
      <c r="K18" s="21">
        <v>417452830</v>
      </c>
      <c r="L18" s="19"/>
      <c r="M18" s="21">
        <v>2582547170</v>
      </c>
      <c r="N18" s="19"/>
      <c r="O18" s="21">
        <v>3000000000</v>
      </c>
      <c r="P18" s="19"/>
      <c r="Q18" s="21">
        <v>417452830</v>
      </c>
      <c r="R18" s="19"/>
      <c r="S18" s="21">
        <v>2582547170</v>
      </c>
    </row>
    <row r="19" spans="1:19" ht="21.75" customHeight="1" x14ac:dyDescent="0.25">
      <c r="A19" s="11" t="s">
        <v>44</v>
      </c>
      <c r="C19" s="35" t="s">
        <v>170</v>
      </c>
      <c r="D19" s="19"/>
      <c r="E19" s="21">
        <v>3803339</v>
      </c>
      <c r="F19" s="19"/>
      <c r="G19" s="21">
        <v>600</v>
      </c>
      <c r="H19" s="19"/>
      <c r="I19" s="21">
        <v>2282003400</v>
      </c>
      <c r="J19" s="19"/>
      <c r="K19" s="21">
        <v>317542926</v>
      </c>
      <c r="L19" s="19"/>
      <c r="M19" s="21">
        <v>1964460474</v>
      </c>
      <c r="N19" s="19"/>
      <c r="O19" s="21">
        <v>2282003400</v>
      </c>
      <c r="P19" s="19"/>
      <c r="Q19" s="21">
        <v>317542926</v>
      </c>
      <c r="R19" s="19"/>
      <c r="S19" s="21">
        <v>1964460474</v>
      </c>
    </row>
    <row r="20" spans="1:19" ht="21.75" customHeight="1" x14ac:dyDescent="0.25">
      <c r="A20" s="11" t="s">
        <v>45</v>
      </c>
      <c r="C20" s="35" t="s">
        <v>72</v>
      </c>
      <c r="D20" s="19"/>
      <c r="E20" s="21">
        <v>1076453</v>
      </c>
      <c r="F20" s="19"/>
      <c r="G20" s="21">
        <v>1188</v>
      </c>
      <c r="H20" s="19"/>
      <c r="I20" s="21">
        <v>1278826164</v>
      </c>
      <c r="J20" s="19"/>
      <c r="K20" s="21">
        <v>168786806</v>
      </c>
      <c r="L20" s="19"/>
      <c r="M20" s="21">
        <v>1110039358</v>
      </c>
      <c r="N20" s="19"/>
      <c r="O20" s="21">
        <v>1278826164</v>
      </c>
      <c r="P20" s="19"/>
      <c r="Q20" s="21">
        <v>168786806</v>
      </c>
      <c r="R20" s="19"/>
      <c r="S20" s="21">
        <v>1110039358</v>
      </c>
    </row>
    <row r="21" spans="1:19" ht="21.75" customHeight="1" x14ac:dyDescent="0.25">
      <c r="A21" s="11" t="s">
        <v>27</v>
      </c>
      <c r="C21" s="35" t="s">
        <v>171</v>
      </c>
      <c r="D21" s="19"/>
      <c r="E21" s="21">
        <v>15152314</v>
      </c>
      <c r="F21" s="19"/>
      <c r="G21" s="21">
        <v>265</v>
      </c>
      <c r="H21" s="19"/>
      <c r="I21" s="21">
        <v>4015363210</v>
      </c>
      <c r="J21" s="19"/>
      <c r="K21" s="21">
        <v>0</v>
      </c>
      <c r="L21" s="19"/>
      <c r="M21" s="21">
        <v>4015363210</v>
      </c>
      <c r="N21" s="19"/>
      <c r="O21" s="21">
        <v>4015363210</v>
      </c>
      <c r="P21" s="19"/>
      <c r="Q21" s="21">
        <v>0</v>
      </c>
      <c r="R21" s="19"/>
      <c r="S21" s="21">
        <v>4015363210</v>
      </c>
    </row>
    <row r="22" spans="1:19" ht="21.75" customHeight="1" x14ac:dyDescent="0.25">
      <c r="A22" s="11" t="s">
        <v>28</v>
      </c>
      <c r="C22" s="35" t="s">
        <v>167</v>
      </c>
      <c r="D22" s="19"/>
      <c r="E22" s="21">
        <v>97955</v>
      </c>
      <c r="F22" s="19"/>
      <c r="G22" s="21">
        <v>20000</v>
      </c>
      <c r="H22" s="19"/>
      <c r="I22" s="21">
        <v>1959100000</v>
      </c>
      <c r="J22" s="19"/>
      <c r="K22" s="21">
        <v>264617773</v>
      </c>
      <c r="L22" s="19"/>
      <c r="M22" s="21">
        <v>1694482227</v>
      </c>
      <c r="N22" s="19"/>
      <c r="O22" s="21">
        <v>1959100000</v>
      </c>
      <c r="P22" s="19"/>
      <c r="Q22" s="21">
        <v>264617773</v>
      </c>
      <c r="R22" s="19"/>
      <c r="S22" s="21">
        <v>1694482227</v>
      </c>
    </row>
    <row r="23" spans="1:19" ht="21.75" customHeight="1" x14ac:dyDescent="0.25">
      <c r="A23" s="11" t="s">
        <v>25</v>
      </c>
      <c r="C23" s="35" t="s">
        <v>165</v>
      </c>
      <c r="D23" s="19"/>
      <c r="E23" s="21">
        <v>344832</v>
      </c>
      <c r="F23" s="19"/>
      <c r="G23" s="21">
        <v>100</v>
      </c>
      <c r="H23" s="19"/>
      <c r="I23" s="21">
        <v>34483200</v>
      </c>
      <c r="J23" s="19"/>
      <c r="K23" s="21">
        <v>4903017</v>
      </c>
      <c r="L23" s="19"/>
      <c r="M23" s="21">
        <v>29580183</v>
      </c>
      <c r="N23" s="19"/>
      <c r="O23" s="21">
        <v>34483200</v>
      </c>
      <c r="P23" s="19"/>
      <c r="Q23" s="21">
        <v>4903017</v>
      </c>
      <c r="R23" s="19"/>
      <c r="S23" s="21">
        <v>29580183</v>
      </c>
    </row>
    <row r="24" spans="1:19" ht="21.75" customHeight="1" x14ac:dyDescent="0.25">
      <c r="A24" s="11" t="s">
        <v>35</v>
      </c>
      <c r="C24" s="35" t="s">
        <v>172</v>
      </c>
      <c r="D24" s="19"/>
      <c r="E24" s="21">
        <v>84895</v>
      </c>
      <c r="F24" s="19"/>
      <c r="G24" s="21">
        <v>550</v>
      </c>
      <c r="H24" s="19"/>
      <c r="I24" s="21">
        <v>0</v>
      </c>
      <c r="J24" s="19"/>
      <c r="K24" s="21">
        <v>0</v>
      </c>
      <c r="L24" s="19"/>
      <c r="M24" s="21">
        <v>0</v>
      </c>
      <c r="N24" s="19"/>
      <c r="O24" s="21">
        <v>46692250</v>
      </c>
      <c r="P24" s="19"/>
      <c r="Q24" s="21">
        <v>5351628</v>
      </c>
      <c r="R24" s="19"/>
      <c r="S24" s="21">
        <v>41340622</v>
      </c>
    </row>
    <row r="25" spans="1:19" ht="21.75" customHeight="1" x14ac:dyDescent="0.25">
      <c r="A25" s="11" t="s">
        <v>40</v>
      </c>
      <c r="C25" s="35" t="s">
        <v>173</v>
      </c>
      <c r="D25" s="19"/>
      <c r="E25" s="21">
        <v>3498911</v>
      </c>
      <c r="F25" s="19"/>
      <c r="G25" s="21">
        <v>60</v>
      </c>
      <c r="H25" s="19"/>
      <c r="I25" s="21">
        <v>0</v>
      </c>
      <c r="J25" s="19"/>
      <c r="K25" s="21">
        <v>0</v>
      </c>
      <c r="L25" s="19"/>
      <c r="M25" s="21">
        <v>0</v>
      </c>
      <c r="N25" s="19"/>
      <c r="O25" s="21">
        <v>209934660</v>
      </c>
      <c r="P25" s="19"/>
      <c r="Q25" s="21">
        <v>24286808</v>
      </c>
      <c r="R25" s="19"/>
      <c r="S25" s="21">
        <v>185647852</v>
      </c>
    </row>
    <row r="26" spans="1:19" ht="21.75" customHeight="1" x14ac:dyDescent="0.25">
      <c r="A26" s="11" t="s">
        <v>19</v>
      </c>
      <c r="C26" s="35" t="s">
        <v>168</v>
      </c>
      <c r="D26" s="19"/>
      <c r="E26" s="21">
        <v>1385179</v>
      </c>
      <c r="F26" s="19"/>
      <c r="G26" s="21">
        <v>1060</v>
      </c>
      <c r="H26" s="19"/>
      <c r="I26" s="21">
        <v>0</v>
      </c>
      <c r="J26" s="19"/>
      <c r="K26" s="21">
        <v>0</v>
      </c>
      <c r="L26" s="19"/>
      <c r="M26" s="21">
        <v>0</v>
      </c>
      <c r="N26" s="19"/>
      <c r="O26" s="21">
        <v>1468289740</v>
      </c>
      <c r="P26" s="19"/>
      <c r="Q26" s="21">
        <v>181553233</v>
      </c>
      <c r="R26" s="19"/>
      <c r="S26" s="21">
        <v>1286736507</v>
      </c>
    </row>
    <row r="27" spans="1:19" ht="21.75" customHeight="1" x14ac:dyDescent="0.25">
      <c r="A27" s="11" t="s">
        <v>26</v>
      </c>
      <c r="C27" s="35" t="s">
        <v>164</v>
      </c>
      <c r="D27" s="19"/>
      <c r="E27" s="21">
        <v>1600294</v>
      </c>
      <c r="F27" s="19"/>
      <c r="G27" s="21">
        <v>250</v>
      </c>
      <c r="H27" s="19"/>
      <c r="I27" s="21">
        <v>400073500</v>
      </c>
      <c r="J27" s="19"/>
      <c r="K27" s="21">
        <v>53422277</v>
      </c>
      <c r="L27" s="19"/>
      <c r="M27" s="21">
        <v>346651223</v>
      </c>
      <c r="N27" s="19"/>
      <c r="O27" s="21">
        <v>400073500</v>
      </c>
      <c r="P27" s="19"/>
      <c r="Q27" s="21">
        <v>53422277</v>
      </c>
      <c r="R27" s="19"/>
      <c r="S27" s="21">
        <v>346651223</v>
      </c>
    </row>
    <row r="28" spans="1:19" ht="21.75" customHeight="1" x14ac:dyDescent="0.25">
      <c r="A28" s="13" t="s">
        <v>39</v>
      </c>
      <c r="C28" s="35" t="s">
        <v>76</v>
      </c>
      <c r="D28" s="19"/>
      <c r="E28" s="21">
        <v>9690456</v>
      </c>
      <c r="F28" s="19"/>
      <c r="G28" s="21">
        <v>6</v>
      </c>
      <c r="H28" s="19"/>
      <c r="I28" s="21">
        <v>58142736</v>
      </c>
      <c r="J28" s="19"/>
      <c r="K28" s="21">
        <v>7972290</v>
      </c>
      <c r="L28" s="19"/>
      <c r="M28" s="21">
        <v>50170446</v>
      </c>
      <c r="N28" s="19"/>
      <c r="O28" s="21">
        <v>58142736</v>
      </c>
      <c r="P28" s="19"/>
      <c r="Q28" s="21">
        <v>7972290</v>
      </c>
      <c r="R28" s="19"/>
      <c r="S28" s="21">
        <v>50170446</v>
      </c>
    </row>
    <row r="29" spans="1:19" ht="21.75" customHeight="1" thickBot="1" x14ac:dyDescent="0.3">
      <c r="A29" s="14" t="s">
        <v>56</v>
      </c>
      <c r="C29" s="25"/>
      <c r="D29" s="19"/>
      <c r="E29" s="25"/>
      <c r="F29" s="19"/>
      <c r="G29" s="25"/>
      <c r="H29" s="19"/>
      <c r="I29" s="25">
        <v>30412093640</v>
      </c>
      <c r="J29" s="19"/>
      <c r="K29" s="25">
        <v>3631499204</v>
      </c>
      <c r="L29" s="19"/>
      <c r="M29" s="25">
        <v>26780594436</v>
      </c>
      <c r="N29" s="19"/>
      <c r="O29" s="25">
        <v>36461048283</v>
      </c>
      <c r="P29" s="19"/>
      <c r="Q29" s="25">
        <v>3854593631</v>
      </c>
      <c r="R29" s="19"/>
      <c r="S29" s="25">
        <v>32606454652</v>
      </c>
    </row>
    <row r="30" spans="1:19" ht="13.8" thickTop="1" x14ac:dyDescent="0.25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2024-07-23T05:39:42Z</cp:lastPrinted>
  <dcterms:created xsi:type="dcterms:W3CDTF">2024-07-23T04:55:19Z</dcterms:created>
  <dcterms:modified xsi:type="dcterms:W3CDTF">2024-07-27T13:27:59Z</dcterms:modified>
</cp:coreProperties>
</file>