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baspour\"/>
    </mc:Choice>
  </mc:AlternateContent>
  <xr:revisionPtr revIDLastSave="0" documentId="13_ncr:1_{DF7700F7-8CD6-4E72-95BF-BE17D061ECC0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</sheets>
  <definedNames>
    <definedName name="_xlnm.Print_Area" localSheetId="0">'0'!$A$1:$C$15</definedName>
    <definedName name="_xlnm.Print_Area" localSheetId="1">'1'!$A$1:$AC$52</definedName>
    <definedName name="_xlnm.Print_Area" localSheetId="10">'10'!$A$1:$K$13</definedName>
    <definedName name="_xlnm.Print_Area" localSheetId="11">'11'!$A$1:$N$13</definedName>
    <definedName name="_xlnm.Print_Area" localSheetId="12">'12'!$A$1:$S$22</definedName>
    <definedName name="_xlnm.Print_Area" localSheetId="13">'13'!$A$1:$S$50</definedName>
    <definedName name="_xlnm.Print_Area" localSheetId="14">'14'!$A$1:$W$8</definedName>
    <definedName name="_xlnm.Print_Area" localSheetId="15">'15'!$A$1:$S$8</definedName>
    <definedName name="_xlnm.Print_Area" localSheetId="16">'16'!$A$1:$L$7</definedName>
    <definedName name="_xlnm.Print_Area" localSheetId="17">'17'!$A$1:$G$11</definedName>
    <definedName name="_xlnm.Print_Area" localSheetId="18">'18'!$A$1:$Z$33</definedName>
    <definedName name="_xlnm.Print_Area" localSheetId="2">'2'!$A$1:$AX$19</definedName>
    <definedName name="_xlnm.Print_Area" localSheetId="3">'3'!$A$1:$AB$24</definedName>
    <definedName name="_xlnm.Print_Area" localSheetId="4">'4'!$A$1:$N$25</definedName>
    <definedName name="_xlnm.Print_Area" localSheetId="5">'5'!$A$1:$M$12</definedName>
    <definedName name="_xlnm.Print_Area" localSheetId="6">'6'!$A$1:$X$54</definedName>
    <definedName name="_xlnm.Print_Area" localSheetId="7">'7'!$A$1:$K$13</definedName>
    <definedName name="_xlnm.Print_Area" localSheetId="8">'8'!$A$1:$T$31</definedName>
    <definedName name="_xlnm.Print_Area" localSheetId="9">'9'!$A$1:$T$7</definedName>
  </definedNames>
  <calcPr calcId="191029"/>
</workbook>
</file>

<file path=xl/calcChain.xml><?xml version="1.0" encoding="utf-8"?>
<calcChain xmlns="http://schemas.openxmlformats.org/spreadsheetml/2006/main">
  <c r="W11" i="9" l="1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10" i="9"/>
  <c r="W9" i="9"/>
  <c r="W54" i="9" l="1"/>
  <c r="L9" i="9"/>
  <c r="L53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10" i="9"/>
  <c r="L11" i="9"/>
  <c r="L12" i="9"/>
  <c r="H12" i="8"/>
  <c r="H11" i="8"/>
  <c r="H8" i="8"/>
  <c r="L54" i="9" l="1"/>
</calcChain>
</file>

<file path=xl/sharedStrings.xml><?xml version="1.0" encoding="utf-8"?>
<sst xmlns="http://schemas.openxmlformats.org/spreadsheetml/2006/main" count="659" uniqueCount="235">
  <si>
    <t>صندوق سرمایه گذاری سهامی به آفرید سپینود</t>
  </si>
  <si>
    <t>صورت وضعیت پرتفوی</t>
  </si>
  <si>
    <t>برای ماه منتهی به 1403/05/31</t>
  </si>
  <si>
    <t>-1</t>
  </si>
  <si>
    <t>سرمایه گذاری ها</t>
  </si>
  <si>
    <t>-1-1</t>
  </si>
  <si>
    <t>سرمایه گذاری در سهام و حق تقدم سهام</t>
  </si>
  <si>
    <t>1403/04/31</t>
  </si>
  <si>
    <t>تغییرات طی دوره</t>
  </si>
  <si>
    <t>1403/05/31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</si>
  <si>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</si>
  <si>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</si>
  <si>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</si>
  <si>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</si>
  <si>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</si>
  <si>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</si>
  <si>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</si>
  <si>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</si>
  <si>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</si>
  <si>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</si>
  <si>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شستا-1200-1403/06/11</t>
  </si>
  <si>
    <t>اختیارخ شستا-1300-1403/06/11</t>
  </si>
  <si>
    <t>ایران‌ ترانسفو</t>
  </si>
  <si>
    <t>ایران‌ خودرو</t>
  </si>
  <si>
    <t>ایرکا پارت صنعت</t>
  </si>
  <si>
    <t>بانک دی</t>
  </si>
  <si>
    <t>بانک ملت</t>
  </si>
  <si>
    <t>بیمه زندگی خاورمیانه</t>
  </si>
  <si>
    <t>پارس فنر</t>
  </si>
  <si>
    <t>پالایش نفت بندرعباس</t>
  </si>
  <si>
    <t>پتروشیمی پارس</t>
  </si>
  <si>
    <t>پتروشیمی نوری</t>
  </si>
  <si>
    <t>پتروشیمی‌ خارک‌</t>
  </si>
  <si>
    <t>توسعه‌ صنایع‌ بهشهر(هلدینگ</t>
  </si>
  <si>
    <t>تولید برق عسلویه  مپنا</t>
  </si>
  <si>
    <t>تولید مواداولیه الیاف مصنوعی</t>
  </si>
  <si>
    <t>زامیاد</t>
  </si>
  <si>
    <t>سایپا</t>
  </si>
  <si>
    <t>سپید ماکیان</t>
  </si>
  <si>
    <t>سرمایه گذاری تامین اجتماعی</t>
  </si>
  <si>
    <t>سرمایه‌گذاری‌صندوق‌بازنشستگی‌</t>
  </si>
  <si>
    <t>سیمان فارس و خوزستان</t>
  </si>
  <si>
    <t>فولاد مبارکه اصفهان</t>
  </si>
  <si>
    <t>گسترش سوخت سبززاگرس(سهامی عام)</t>
  </si>
  <si>
    <t>لیزینگ کارآفرین</t>
  </si>
  <si>
    <t>مجتمع جهان فولاد سیرجان</t>
  </si>
  <si>
    <t>مس‌ شهیدباهنر</t>
  </si>
  <si>
    <t>ملی شیمی کشاورز</t>
  </si>
  <si>
    <t>ملی‌ صنایع‌ مس‌ ایران‌</t>
  </si>
  <si>
    <t>نفت سپاهان</t>
  </si>
  <si>
    <t>کاشی‌ الوند</t>
  </si>
  <si>
    <t>کشت و دام گلدشت نمونه اصفهان</t>
  </si>
  <si>
    <t>کشتیرانی جمهوری اسلامی ایران</t>
  </si>
  <si>
    <t>کویر تایر</t>
  </si>
  <si>
    <t>ح.آهن و فولاد غدیر ایرانیان</t>
  </si>
  <si>
    <t>پالایش نفت لاوان</t>
  </si>
  <si>
    <t>سیمان‌مازندران‌</t>
  </si>
  <si>
    <t>گسترش نفت و گاز پارسیان</t>
  </si>
  <si>
    <t>سیمان‌غرب‌</t>
  </si>
  <si>
    <t>بیمه سامان</t>
  </si>
  <si>
    <t>پتروشیمی پردیس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</si>
  <si>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</si>
  <si>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</si>
  <si>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</si>
  <si>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</si>
  <si>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</si>
  <si>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</si>
  <si>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</si>
  <si>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</si>
  <si>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</si>
  <si>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وبملت-2118-1403/05/24</t>
  </si>
  <si>
    <t>اختیار خرید</t>
  </si>
  <si>
    <t>موقعیت فروش</t>
  </si>
  <si>
    <t>-</t>
  </si>
  <si>
    <t>1403/05/24</t>
  </si>
  <si>
    <t>اختیارخ شستا-1000-1403/05/03</t>
  </si>
  <si>
    <t>1403/05/03</t>
  </si>
  <si>
    <t>اختیارخ شستا-1000-1403/06/11</t>
  </si>
  <si>
    <t>1403/06/11</t>
  </si>
  <si>
    <t>اختیارخ خودرو-2800-1403/05/10</t>
  </si>
  <si>
    <t>1403/05/10</t>
  </si>
  <si>
    <t>اختیارخ خساپا-2400-1403/05/24</t>
  </si>
  <si>
    <t>اختیارخ بساما-11700-14030708</t>
  </si>
  <si>
    <t>1403/07/08</t>
  </si>
  <si>
    <t>اختیارخ شستا-1000-1403/08/09</t>
  </si>
  <si>
    <t>1403/08/09</t>
  </si>
  <si>
    <t>موقعیت خرید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</si>
  <si>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</si>
  <si>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</si>
  <si>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</si>
  <si>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</si>
  <si>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</si>
  <si>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</si>
  <si>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</si>
  <si>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تاریخ سررسید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</si>
  <si>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</si>
  <si>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</si>
  <si>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</si>
  <si>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</si>
  <si>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</si>
  <si>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</si>
  <si>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</si>
  <si>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</si>
  <si>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</si>
  <si>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</si>
  <si>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</si>
  <si>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</si>
  <si>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</si>
  <si>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</si>
  <si>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</si>
  <si>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</si>
  <si>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</si>
  <si>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</si>
  <si>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</si>
  <si>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</si>
  <si>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</si>
  <si>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</si>
  <si>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</si>
  <si>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</si>
  <si>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</si>
  <si>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</si>
  <si>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</si>
  <si>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</si>
  <si>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</si>
  <si>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</si>
  <si>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</si>
  <si>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</si>
  <si>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</si>
  <si>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</si>
  <si>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</si>
  <si>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</si>
  <si>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</si>
  <si>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</si>
  <si>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</si>
  <si>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</si>
  <si>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</si>
  <si>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</si>
  <si>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گروه‌ صنعتی‌ بارز</t>
  </si>
  <si>
    <t>بین المللی توسعه ص. معادن غدیر</t>
  </si>
  <si>
    <t>س. نفت و گاز و پتروشیمی تأمین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</si>
  <si>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</si>
  <si>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</si>
  <si>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</si>
  <si>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</si>
  <si>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</si>
  <si>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</si>
  <si>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</si>
  <si>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</si>
  <si>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</si>
  <si>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</si>
  <si>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</si>
  <si>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</si>
  <si>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</si>
  <si>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</si>
  <si>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</si>
  <si>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</si>
  <si>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</si>
  <si>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</si>
  <si>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</si>
  <si>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</si>
  <si>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</si>
  <si>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</si>
  <si>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</si>
  <si>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</si>
  <si>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</si>
  <si>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</si>
  <si>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</si>
  <si>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</si>
  <si>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</si>
  <si>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1403/03/31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</si>
  <si>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</si>
  <si>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</si>
  <si>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</si>
  <si>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</si>
  <si>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</si>
  <si>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</si>
  <si>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</si>
  <si>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1403/03/06</t>
  </si>
  <si>
    <t>1403/03/08</t>
  </si>
  <si>
    <t>1403/04/20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</si>
  <si>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</si>
  <si>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</si>
  <si>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</si>
  <si>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</si>
  <si>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</si>
  <si>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</si>
  <si>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</si>
  <si>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</si>
  <si>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</si>
  <si>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</si>
  <si>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</si>
  <si>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</si>
  <si>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</si>
  <si>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</si>
  <si>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</si>
  <si>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</si>
  <si>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</si>
  <si>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</si>
  <si>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</si>
  <si>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</si>
  <si>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</si>
  <si>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</si>
  <si>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</si>
  <si>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</si>
  <si>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</si>
  <si>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وبملت1</t>
  </si>
  <si>
    <t>ضملت50041</t>
  </si>
  <si>
    <t>خودرو1</t>
  </si>
  <si>
    <t>ضخود50301</t>
  </si>
  <si>
    <t>شستا1</t>
  </si>
  <si>
    <t>ضستا60181</t>
  </si>
  <si>
    <t>1403/05/09</t>
  </si>
  <si>
    <t>1403/05/20</t>
  </si>
  <si>
    <t>ضستا50161</t>
  </si>
  <si>
    <t>خساپا1</t>
  </si>
  <si>
    <t>ضسپا50051</t>
  </si>
  <si>
    <t>دی1</t>
  </si>
  <si>
    <t>ضدی4011</t>
  </si>
  <si>
    <t>ضملت30361</t>
  </si>
  <si>
    <t>ضخود40411</t>
  </si>
  <si>
    <t>ضخود40421</t>
  </si>
  <si>
    <t>ضستا50171</t>
  </si>
  <si>
    <t>ضستا40151</t>
  </si>
  <si>
    <t>ضسپا40051</t>
  </si>
  <si>
    <t>ضسپا40041</t>
  </si>
  <si>
    <t>ضسپا40031</t>
  </si>
  <si>
    <t>درآمد ناشی از تغییر قیمت اوراق بهادار</t>
  </si>
  <si>
    <t>سود و زیان ناشی از تغییر قیمت</t>
  </si>
  <si>
    <t>ضبساما7041</t>
  </si>
  <si>
    <t>ضستا80251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</si>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</sst>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0000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3" fillId="0" borderId="0" xfId="0" applyNumberFormat="1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3" fontId="3" fillId="0" borderId="8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3" fillId="0" borderId="4" xfId="1" applyNumberFormat="1" applyFont="1" applyBorder="1" applyAlignment="1">
      <alignment horizontal="right" vertical="top"/>
    </xf>
    <xf numFmtId="10" fontId="3" fillId="0" borderId="9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164" fontId="3" fillId="0" borderId="4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workbookViewId="0">
      <selection activeCell="A7" sqref="A7:C7"/>
    </sheetView>
  </sheetViews>
  <sheetFormatPr defaultColWidth="37.28515625" defaultRowHeight="12.75" x14ac:dyDescent="0.2"/>
  <sheetData>
    <row r="1" spans="1:3" ht="29.1" customHeight="1" x14ac:dyDescent="0.2">
      <c r="A1" s="10"/>
      <c r="B1" s="10"/>
      <c r="C1" s="10"/>
    </row>
    <row r="2" spans="1:3" ht="21.75" customHeight="1" x14ac:dyDescent="0.2">
      <c r="A2" s="56" t="s">
        <v>230</v>
      </c>
      <c r="B2" s="56"/>
      <c r="C2" s="56"/>
    </row>
    <row r="3" spans="1:3" ht="21.75" customHeight="1" x14ac:dyDescent="0.2">
      <c r="A3" s="56"/>
      <c r="B3" s="56"/>
      <c r="C3" s="56"/>
    </row>
    <row r="4" spans="1:3" ht="7.35" customHeight="1" x14ac:dyDescent="0.2">
      <c r="A4" s="56" t="s">
        <v>231</v>
      </c>
      <c r="B4" s="56"/>
      <c r="C4" s="56"/>
    </row>
    <row r="5" spans="1:3" ht="123.6" customHeight="1" x14ac:dyDescent="0.2">
      <c r="A5" s="56"/>
      <c r="B5" s="56"/>
      <c r="C5" s="56"/>
    </row>
    <row r="6" spans="1:3" ht="67.5" customHeight="1" x14ac:dyDescent="0.2">
      <c r="A6" s="11"/>
      <c r="B6" s="11"/>
      <c r="C6" s="11"/>
    </row>
    <row r="7" spans="1:3" ht="45" x14ac:dyDescent="0.2">
      <c r="A7" s="54" t="s">
        <v>232</v>
      </c>
      <c r="B7" s="54"/>
      <c r="C7" s="54"/>
    </row>
    <row r="8" spans="1:3" ht="24" customHeight="1" x14ac:dyDescent="0.55000000000000004">
      <c r="A8" s="12"/>
      <c r="B8" s="12"/>
      <c r="C8" s="12"/>
    </row>
    <row r="9" spans="1:3" ht="21" customHeight="1" x14ac:dyDescent="0.55000000000000004">
      <c r="A9" s="12"/>
      <c r="B9" s="12"/>
      <c r="C9" s="12"/>
    </row>
    <row r="10" spans="1:3" ht="45" x14ac:dyDescent="0.2">
      <c r="A10" s="54" t="s">
        <v>2</v>
      </c>
      <c r="B10" s="54"/>
      <c r="C10" s="54"/>
    </row>
    <row r="11" spans="1:3" ht="44.25" x14ac:dyDescent="0.55000000000000004">
      <c r="A11" s="12"/>
      <c r="B11" s="12"/>
      <c r="C11" s="12"/>
    </row>
    <row r="12" spans="1:3" ht="26.25" x14ac:dyDescent="0.2">
      <c r="A12" s="55" t="s">
        <v>233</v>
      </c>
      <c r="B12" s="55"/>
      <c r="C12" s="55"/>
    </row>
    <row r="13" spans="1:3" ht="26.25" x14ac:dyDescent="0.2">
      <c r="A13" s="55" t="s">
        <v>234</v>
      </c>
      <c r="B13" s="55"/>
      <c r="C13" s="55"/>
    </row>
    <row r="14" spans="1:3" ht="26.25" x14ac:dyDescent="0.2">
      <c r="A14" s="13"/>
      <c r="B14" s="13"/>
      <c r="C14" s="13"/>
    </row>
    <row r="15" spans="1:3" ht="26.25" x14ac:dyDescent="0.2">
      <c r="A15" s="13"/>
      <c r="B15" s="13"/>
      <c r="C15" s="13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4.45" customHeight="1" x14ac:dyDescent="0.2"/>
    <row r="5" spans="1:19" ht="14.45" customHeight="1" x14ac:dyDescent="0.2">
      <c r="A5" s="68" t="s">
        <v>185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4.45" customHeight="1" x14ac:dyDescent="0.2">
      <c r="A6" s="61" t="s">
        <v>115</v>
      </c>
      <c r="I6" s="61" t="s">
        <v>131</v>
      </c>
      <c r="J6" s="61"/>
      <c r="K6" s="61"/>
      <c r="L6" s="61"/>
      <c r="M6" s="61"/>
      <c r="O6" s="61" t="s">
        <v>132</v>
      </c>
      <c r="P6" s="61"/>
      <c r="Q6" s="61"/>
      <c r="R6" s="61"/>
      <c r="S6" s="61"/>
    </row>
    <row r="7" spans="1:19" ht="29.1" customHeight="1" x14ac:dyDescent="0.2">
      <c r="A7" s="61"/>
      <c r="C7" s="46" t="s">
        <v>186</v>
      </c>
      <c r="E7" s="46" t="s">
        <v>94</v>
      </c>
      <c r="G7" s="46" t="s">
        <v>187</v>
      </c>
      <c r="I7" s="9" t="s">
        <v>188</v>
      </c>
      <c r="J7" s="2"/>
      <c r="K7" s="9" t="s">
        <v>162</v>
      </c>
      <c r="L7" s="2"/>
      <c r="M7" s="9" t="s">
        <v>189</v>
      </c>
      <c r="O7" s="9" t="s">
        <v>188</v>
      </c>
      <c r="P7" s="2"/>
      <c r="Q7" s="9" t="s">
        <v>162</v>
      </c>
      <c r="R7" s="2"/>
      <c r="S7" s="9" t="s">
        <v>189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4"/>
  <sheetViews>
    <sheetView rightToLeft="1" zoomScaleNormal="100" workbookViewId="0">
      <selection activeCell="A9" sqref="A9:B9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4.45" customHeight="1" x14ac:dyDescent="0.2"/>
    <row r="5" spans="1:10" ht="14.45" customHeight="1" x14ac:dyDescent="0.2">
      <c r="A5" s="25" t="s">
        <v>147</v>
      </c>
      <c r="B5" s="68" t="s">
        <v>148</v>
      </c>
      <c r="C5" s="68"/>
      <c r="D5" s="68"/>
      <c r="E5" s="68"/>
      <c r="F5" s="68"/>
      <c r="G5" s="68"/>
      <c r="H5" s="68"/>
      <c r="I5" s="68"/>
      <c r="J5" s="68"/>
    </row>
    <row r="6" spans="1:10" ht="14.45" customHeight="1" x14ac:dyDescent="0.2">
      <c r="D6" s="61" t="s">
        <v>131</v>
      </c>
      <c r="E6" s="61"/>
      <c r="F6" s="61"/>
      <c r="H6" s="61" t="s">
        <v>132</v>
      </c>
      <c r="I6" s="61"/>
      <c r="J6" s="61"/>
    </row>
    <row r="7" spans="1:10" ht="36.4" customHeight="1" x14ac:dyDescent="0.2">
      <c r="A7" s="61" t="s">
        <v>149</v>
      </c>
      <c r="B7" s="61"/>
      <c r="D7" s="9" t="s">
        <v>150</v>
      </c>
      <c r="E7" s="2"/>
      <c r="F7" s="9" t="s">
        <v>151</v>
      </c>
      <c r="H7" s="9" t="s">
        <v>150</v>
      </c>
      <c r="I7" s="2"/>
      <c r="J7" s="9" t="s">
        <v>151</v>
      </c>
    </row>
    <row r="8" spans="1:10" ht="21.75" customHeight="1" x14ac:dyDescent="0.2">
      <c r="A8" s="63" t="s">
        <v>109</v>
      </c>
      <c r="B8" s="63"/>
      <c r="D8" s="18">
        <v>0</v>
      </c>
      <c r="E8" s="16"/>
      <c r="F8" s="41"/>
      <c r="G8" s="16"/>
      <c r="H8" s="18">
        <v>2487853785</v>
      </c>
      <c r="I8" s="16"/>
      <c r="J8" s="41"/>
    </row>
    <row r="9" spans="1:10" ht="21.75" customHeight="1" x14ac:dyDescent="0.2">
      <c r="A9" s="58" t="s">
        <v>110</v>
      </c>
      <c r="B9" s="58"/>
      <c r="D9" s="20">
        <v>25720409</v>
      </c>
      <c r="E9" s="16"/>
      <c r="F9" s="43"/>
      <c r="G9" s="16"/>
      <c r="H9" s="20">
        <v>59502907</v>
      </c>
      <c r="I9" s="16"/>
      <c r="J9" s="43"/>
    </row>
    <row r="10" spans="1:10" ht="21.75" customHeight="1" x14ac:dyDescent="0.2">
      <c r="A10" s="58" t="s">
        <v>152</v>
      </c>
      <c r="B10" s="58"/>
      <c r="D10" s="20">
        <v>64993430</v>
      </c>
      <c r="E10" s="16"/>
      <c r="F10" s="43"/>
      <c r="G10" s="16"/>
      <c r="H10" s="20">
        <v>64993430</v>
      </c>
      <c r="I10" s="16"/>
      <c r="J10" s="43"/>
    </row>
    <row r="11" spans="1:10" ht="21.75" customHeight="1" x14ac:dyDescent="0.2">
      <c r="A11" s="58" t="s">
        <v>153</v>
      </c>
      <c r="B11" s="58"/>
      <c r="D11" s="20">
        <v>160273973</v>
      </c>
      <c r="E11" s="16"/>
      <c r="F11" s="43"/>
      <c r="G11" s="16"/>
      <c r="H11" s="20">
        <v>15111445122</v>
      </c>
      <c r="I11" s="16"/>
      <c r="J11" s="43"/>
    </row>
    <row r="12" spans="1:10" ht="21.75" customHeight="1" x14ac:dyDescent="0.2">
      <c r="A12" s="58" t="s">
        <v>111</v>
      </c>
      <c r="B12" s="58"/>
      <c r="D12" s="20">
        <v>4910958904</v>
      </c>
      <c r="E12" s="16"/>
      <c r="F12" s="43"/>
      <c r="G12" s="16"/>
      <c r="H12" s="20">
        <v>13366185716</v>
      </c>
      <c r="I12" s="16"/>
      <c r="J12" s="43"/>
    </row>
    <row r="13" spans="1:10" ht="21.75" customHeight="1" thickBot="1" x14ac:dyDescent="0.25">
      <c r="A13" s="70" t="s">
        <v>61</v>
      </c>
      <c r="B13" s="70"/>
      <c r="D13" s="23">
        <v>5161946716</v>
      </c>
      <c r="E13" s="16"/>
      <c r="F13" s="45"/>
      <c r="G13" s="16"/>
      <c r="H13" s="23">
        <v>31089980960</v>
      </c>
      <c r="I13" s="16"/>
      <c r="J13" s="45"/>
    </row>
    <row r="14" spans="1:10" ht="13.5" thickTop="1" x14ac:dyDescent="0.2"/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4"/>
  <sheetViews>
    <sheetView rightToLeft="1" zoomScaleNormal="100" workbookViewId="0">
      <selection activeCell="E14" sqref="E14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14.45" customHeight="1" x14ac:dyDescent="0.2"/>
    <row r="5" spans="1:13" ht="14.45" customHeight="1" x14ac:dyDescent="0.2">
      <c r="A5" s="68" t="s">
        <v>190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4.45" customHeight="1" x14ac:dyDescent="0.2">
      <c r="A6" s="61" t="s">
        <v>115</v>
      </c>
      <c r="C6" s="61" t="s">
        <v>131</v>
      </c>
      <c r="D6" s="61"/>
      <c r="E6" s="61"/>
      <c r="F6" s="61"/>
      <c r="G6" s="61"/>
      <c r="I6" s="61" t="s">
        <v>132</v>
      </c>
      <c r="J6" s="61"/>
      <c r="K6" s="61"/>
      <c r="L6" s="61"/>
      <c r="M6" s="61"/>
    </row>
    <row r="7" spans="1:13" ht="29.1" customHeight="1" x14ac:dyDescent="0.2">
      <c r="A7" s="61"/>
      <c r="C7" s="9" t="s">
        <v>188</v>
      </c>
      <c r="D7" s="2"/>
      <c r="E7" s="9" t="s">
        <v>162</v>
      </c>
      <c r="F7" s="2"/>
      <c r="G7" s="9" t="s">
        <v>189</v>
      </c>
      <c r="I7" s="9" t="s">
        <v>188</v>
      </c>
      <c r="J7" s="2"/>
      <c r="K7" s="9" t="s">
        <v>162</v>
      </c>
      <c r="L7" s="2"/>
      <c r="M7" s="9" t="s">
        <v>189</v>
      </c>
    </row>
    <row r="8" spans="1:13" ht="21.75" customHeight="1" x14ac:dyDescent="0.2">
      <c r="A8" s="4" t="s">
        <v>109</v>
      </c>
      <c r="C8" s="18">
        <v>0</v>
      </c>
      <c r="D8" s="16"/>
      <c r="E8" s="18">
        <v>0</v>
      </c>
      <c r="F8" s="16"/>
      <c r="G8" s="18">
        <v>0</v>
      </c>
      <c r="H8" s="16"/>
      <c r="I8" s="18">
        <v>2487853785</v>
      </c>
      <c r="J8" s="16"/>
      <c r="K8" s="18">
        <v>0</v>
      </c>
      <c r="L8" s="16"/>
      <c r="M8" s="18">
        <v>2487853785</v>
      </c>
    </row>
    <row r="9" spans="1:13" ht="21.75" customHeight="1" x14ac:dyDescent="0.2">
      <c r="A9" s="5" t="s">
        <v>110</v>
      </c>
      <c r="C9" s="20">
        <v>25720409</v>
      </c>
      <c r="D9" s="16"/>
      <c r="E9" s="20">
        <v>0</v>
      </c>
      <c r="F9" s="16"/>
      <c r="G9" s="20">
        <v>25720409</v>
      </c>
      <c r="H9" s="16"/>
      <c r="I9" s="20">
        <v>59502907</v>
      </c>
      <c r="J9" s="16"/>
      <c r="K9" s="20">
        <v>0</v>
      </c>
      <c r="L9" s="16"/>
      <c r="M9" s="20">
        <v>59502907</v>
      </c>
    </row>
    <row r="10" spans="1:13" ht="21.75" customHeight="1" x14ac:dyDescent="0.2">
      <c r="A10" s="5" t="s">
        <v>152</v>
      </c>
      <c r="C10" s="20">
        <v>64993430</v>
      </c>
      <c r="D10" s="16"/>
      <c r="E10" s="20">
        <v>0</v>
      </c>
      <c r="F10" s="16"/>
      <c r="G10" s="20">
        <v>64993430</v>
      </c>
      <c r="H10" s="16"/>
      <c r="I10" s="20">
        <v>64993430</v>
      </c>
      <c r="J10" s="16"/>
      <c r="K10" s="20">
        <v>0</v>
      </c>
      <c r="L10" s="16"/>
      <c r="M10" s="20">
        <v>64993430</v>
      </c>
    </row>
    <row r="11" spans="1:13" ht="21.75" customHeight="1" x14ac:dyDescent="0.2">
      <c r="A11" s="5" t="s">
        <v>153</v>
      </c>
      <c r="C11" s="20">
        <v>160273973</v>
      </c>
      <c r="D11" s="16"/>
      <c r="E11" s="20">
        <v>0</v>
      </c>
      <c r="F11" s="16"/>
      <c r="G11" s="20">
        <v>160273973</v>
      </c>
      <c r="H11" s="16"/>
      <c r="I11" s="20">
        <v>15111445122</v>
      </c>
      <c r="J11" s="16"/>
      <c r="K11" s="20">
        <v>0</v>
      </c>
      <c r="L11" s="16"/>
      <c r="M11" s="20">
        <v>15111445122</v>
      </c>
    </row>
    <row r="12" spans="1:13" ht="21.75" customHeight="1" x14ac:dyDescent="0.2">
      <c r="A12" s="5" t="s">
        <v>111</v>
      </c>
      <c r="C12" s="20">
        <v>4910958904</v>
      </c>
      <c r="D12" s="16"/>
      <c r="E12" s="20">
        <v>0</v>
      </c>
      <c r="F12" s="16"/>
      <c r="G12" s="20">
        <v>4910958904</v>
      </c>
      <c r="H12" s="16"/>
      <c r="I12" s="20">
        <v>13366185716</v>
      </c>
      <c r="J12" s="16"/>
      <c r="K12" s="20">
        <v>0</v>
      </c>
      <c r="L12" s="16"/>
      <c r="M12" s="20">
        <v>13366185716</v>
      </c>
    </row>
    <row r="13" spans="1:13" ht="21.75" customHeight="1" thickBot="1" x14ac:dyDescent="0.25">
      <c r="A13" s="30" t="s">
        <v>61</v>
      </c>
      <c r="B13" s="47"/>
      <c r="C13" s="48">
        <v>5161946716</v>
      </c>
      <c r="D13" s="49"/>
      <c r="E13" s="48">
        <v>0</v>
      </c>
      <c r="F13" s="49"/>
      <c r="G13" s="48">
        <v>5161946716</v>
      </c>
      <c r="H13" s="49"/>
      <c r="I13" s="48">
        <v>31089980960</v>
      </c>
      <c r="J13" s="49"/>
      <c r="K13" s="48">
        <v>0</v>
      </c>
      <c r="L13" s="49"/>
      <c r="M13" s="48">
        <v>31089980960</v>
      </c>
    </row>
    <row r="14" spans="1:13" ht="13.5" thickTop="1" x14ac:dyDescent="0.2"/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23"/>
  <sheetViews>
    <sheetView rightToLeft="1" zoomScaleNormal="100" workbookViewId="0">
      <selection activeCell="A14" sqref="A14:A15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6.5703125" bestFit="1" customWidth="1"/>
    <col min="6" max="6" width="1.28515625" customWidth="1"/>
    <col min="7" max="7" width="16.28515625" bestFit="1" customWidth="1"/>
    <col min="8" max="8" width="1.28515625" customWidth="1"/>
    <col min="9" max="9" width="23.42578125" bestFit="1" customWidth="1"/>
    <col min="10" max="10" width="1.28515625" customWidth="1"/>
    <col min="11" max="11" width="12" bestFit="1" customWidth="1"/>
    <col min="12" max="12" width="1.28515625" customWidth="1"/>
    <col min="13" max="13" width="17.5703125" bestFit="1" customWidth="1"/>
    <col min="14" max="14" width="1.28515625" customWidth="1"/>
    <col min="15" max="15" width="17.285156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5.5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50"/>
    </row>
    <row r="2" spans="1:18" ht="25.5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5.5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5" spans="1:18" ht="24" x14ac:dyDescent="0.2">
      <c r="A5" s="68" t="s">
        <v>191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21" x14ac:dyDescent="0.2">
      <c r="A6" s="61" t="s">
        <v>115</v>
      </c>
      <c r="C6" s="61" t="s">
        <v>131</v>
      </c>
      <c r="D6" s="61"/>
      <c r="E6" s="61"/>
      <c r="F6" s="61"/>
      <c r="G6" s="61"/>
      <c r="H6" s="61"/>
      <c r="I6" s="61"/>
      <c r="K6" s="61" t="s">
        <v>132</v>
      </c>
      <c r="L6" s="61"/>
      <c r="M6" s="61"/>
      <c r="N6" s="61"/>
      <c r="O6" s="61"/>
      <c r="P6" s="61"/>
      <c r="Q6" s="61"/>
      <c r="R6" s="61"/>
    </row>
    <row r="7" spans="1:18" ht="46.5" customHeight="1" x14ac:dyDescent="0.2">
      <c r="A7" s="61"/>
      <c r="C7" s="9" t="s">
        <v>13</v>
      </c>
      <c r="D7" s="2"/>
      <c r="E7" s="9" t="s">
        <v>192</v>
      </c>
      <c r="F7" s="2"/>
      <c r="G7" s="9" t="s">
        <v>193</v>
      </c>
      <c r="H7" s="2"/>
      <c r="I7" s="9" t="s">
        <v>194</v>
      </c>
      <c r="K7" s="9" t="s">
        <v>13</v>
      </c>
      <c r="L7" s="2"/>
      <c r="M7" s="9" t="s">
        <v>192</v>
      </c>
      <c r="N7" s="2"/>
      <c r="O7" s="9" t="s">
        <v>193</v>
      </c>
      <c r="P7" s="2"/>
      <c r="Q7" s="79" t="s">
        <v>194</v>
      </c>
      <c r="R7" s="79"/>
    </row>
    <row r="8" spans="1:18" ht="18.75" x14ac:dyDescent="0.2">
      <c r="A8" s="4" t="s">
        <v>46</v>
      </c>
      <c r="C8" s="18">
        <v>3040605</v>
      </c>
      <c r="D8" s="16"/>
      <c r="E8" s="18">
        <v>13387743958</v>
      </c>
      <c r="F8" s="16"/>
      <c r="G8" s="18">
        <v>16301888436</v>
      </c>
      <c r="H8" s="16"/>
      <c r="I8" s="35">
        <v>-2914144478</v>
      </c>
      <c r="J8" s="16"/>
      <c r="K8" s="18">
        <v>3040605</v>
      </c>
      <c r="L8" s="16"/>
      <c r="M8" s="18">
        <v>13387743958</v>
      </c>
      <c r="N8" s="16"/>
      <c r="O8" s="18">
        <v>16301888436</v>
      </c>
      <c r="P8" s="16"/>
      <c r="Q8" s="75">
        <v>-2914144478</v>
      </c>
      <c r="R8" s="75"/>
    </row>
    <row r="9" spans="1:18" ht="18.75" x14ac:dyDescent="0.2">
      <c r="A9" s="5" t="s">
        <v>51</v>
      </c>
      <c r="C9" s="20">
        <v>679561</v>
      </c>
      <c r="D9" s="16"/>
      <c r="E9" s="20">
        <v>10429924421</v>
      </c>
      <c r="F9" s="16"/>
      <c r="G9" s="20">
        <v>14329591994</v>
      </c>
      <c r="H9" s="16"/>
      <c r="I9" s="38">
        <v>-3899667573</v>
      </c>
      <c r="J9" s="16"/>
      <c r="K9" s="20">
        <v>679561</v>
      </c>
      <c r="L9" s="16"/>
      <c r="M9" s="20">
        <v>10429924421</v>
      </c>
      <c r="N9" s="16"/>
      <c r="O9" s="20">
        <v>14329591994</v>
      </c>
      <c r="P9" s="16"/>
      <c r="Q9" s="74">
        <v>-3899667573</v>
      </c>
      <c r="R9" s="74"/>
    </row>
    <row r="10" spans="1:18" ht="18.75" x14ac:dyDescent="0.2">
      <c r="A10" s="5" t="s">
        <v>47</v>
      </c>
      <c r="C10" s="20">
        <v>724819</v>
      </c>
      <c r="D10" s="16"/>
      <c r="E10" s="20">
        <v>3300949973</v>
      </c>
      <c r="F10" s="16"/>
      <c r="G10" s="20">
        <v>4541355819</v>
      </c>
      <c r="H10" s="16"/>
      <c r="I10" s="38">
        <v>-1240405846</v>
      </c>
      <c r="J10" s="16"/>
      <c r="K10" s="20">
        <v>724819</v>
      </c>
      <c r="L10" s="16"/>
      <c r="M10" s="20">
        <v>3300949973</v>
      </c>
      <c r="N10" s="16"/>
      <c r="O10" s="20">
        <v>4541355819</v>
      </c>
      <c r="P10" s="16"/>
      <c r="Q10" s="74">
        <v>-1240405846</v>
      </c>
      <c r="R10" s="74"/>
    </row>
    <row r="11" spans="1:18" ht="18.75" x14ac:dyDescent="0.2">
      <c r="A11" s="5" t="s">
        <v>35</v>
      </c>
      <c r="C11" s="20">
        <v>1452352</v>
      </c>
      <c r="D11" s="16"/>
      <c r="E11" s="20">
        <v>5269172972</v>
      </c>
      <c r="F11" s="16"/>
      <c r="G11" s="20">
        <v>4351950879</v>
      </c>
      <c r="H11" s="16"/>
      <c r="I11" s="38">
        <v>917222093</v>
      </c>
      <c r="J11" s="16"/>
      <c r="K11" s="20">
        <v>1452352</v>
      </c>
      <c r="L11" s="16"/>
      <c r="M11" s="20">
        <v>5269172972</v>
      </c>
      <c r="N11" s="16"/>
      <c r="O11" s="20">
        <v>4351950879</v>
      </c>
      <c r="P11" s="16"/>
      <c r="Q11" s="74">
        <v>917222093</v>
      </c>
      <c r="R11" s="74"/>
    </row>
    <row r="12" spans="1:18" ht="18.75" x14ac:dyDescent="0.2">
      <c r="A12" s="5" t="s">
        <v>42</v>
      </c>
      <c r="C12" s="20">
        <v>4326826</v>
      </c>
      <c r="D12" s="16"/>
      <c r="E12" s="20">
        <v>18489496123</v>
      </c>
      <c r="F12" s="16"/>
      <c r="G12" s="20">
        <v>22725268169</v>
      </c>
      <c r="H12" s="16"/>
      <c r="I12" s="38">
        <v>-4235772046</v>
      </c>
      <c r="J12" s="16"/>
      <c r="K12" s="20">
        <v>6498486</v>
      </c>
      <c r="L12" s="16"/>
      <c r="M12" s="20">
        <v>28911338554</v>
      </c>
      <c r="N12" s="16"/>
      <c r="O12" s="20">
        <v>34118817859</v>
      </c>
      <c r="P12" s="16"/>
      <c r="Q12" s="74">
        <v>-5207479305</v>
      </c>
      <c r="R12" s="74"/>
    </row>
    <row r="13" spans="1:18" ht="18.75" x14ac:dyDescent="0.2">
      <c r="A13" s="5" t="s">
        <v>38</v>
      </c>
      <c r="C13" s="20">
        <v>84895</v>
      </c>
      <c r="D13" s="16"/>
      <c r="E13" s="20">
        <v>506256149</v>
      </c>
      <c r="F13" s="16"/>
      <c r="G13" s="20">
        <v>650435947</v>
      </c>
      <c r="H13" s="16"/>
      <c r="I13" s="39">
        <v>-144179798</v>
      </c>
      <c r="J13" s="16"/>
      <c r="K13" s="20">
        <v>84895</v>
      </c>
      <c r="L13" s="16"/>
      <c r="M13" s="20">
        <v>506256149</v>
      </c>
      <c r="N13" s="16"/>
      <c r="O13" s="20">
        <v>650435947</v>
      </c>
      <c r="P13" s="16"/>
      <c r="Q13" s="72">
        <v>-144179798</v>
      </c>
      <c r="R13" s="72"/>
    </row>
    <row r="14" spans="1:18" ht="18.75" x14ac:dyDescent="0.2">
      <c r="A14" s="5" t="s">
        <v>44</v>
      </c>
      <c r="C14" s="20">
        <v>20000</v>
      </c>
      <c r="D14" s="16"/>
      <c r="E14" s="20">
        <v>67078497</v>
      </c>
      <c r="F14" s="16"/>
      <c r="G14" s="20">
        <v>77942261</v>
      </c>
      <c r="H14" s="16"/>
      <c r="I14" s="39">
        <v>-10863764</v>
      </c>
      <c r="J14" s="16"/>
      <c r="K14" s="20">
        <v>20000</v>
      </c>
      <c r="L14" s="16"/>
      <c r="M14" s="20">
        <v>67078497</v>
      </c>
      <c r="N14" s="16"/>
      <c r="O14" s="20">
        <v>77942261</v>
      </c>
      <c r="P14" s="16"/>
      <c r="Q14" s="72">
        <v>-10863764</v>
      </c>
      <c r="R14" s="72"/>
    </row>
    <row r="15" spans="1:18" ht="18.75" x14ac:dyDescent="0.2">
      <c r="A15" s="5" t="s">
        <v>22</v>
      </c>
      <c r="C15" s="20">
        <v>0</v>
      </c>
      <c r="D15" s="16"/>
      <c r="E15" s="20">
        <v>0</v>
      </c>
      <c r="F15" s="16"/>
      <c r="G15" s="20">
        <v>0</v>
      </c>
      <c r="H15" s="16"/>
      <c r="I15" s="39">
        <v>0</v>
      </c>
      <c r="J15" s="16"/>
      <c r="K15" s="20">
        <v>2582702</v>
      </c>
      <c r="L15" s="16"/>
      <c r="M15" s="20">
        <v>4299585324</v>
      </c>
      <c r="N15" s="16"/>
      <c r="O15" s="20">
        <v>4732186213</v>
      </c>
      <c r="P15" s="16"/>
      <c r="Q15" s="72">
        <v>-432600889</v>
      </c>
      <c r="R15" s="72"/>
    </row>
    <row r="16" spans="1:18" ht="18.75" x14ac:dyDescent="0.2">
      <c r="A16" s="5" t="s">
        <v>49</v>
      </c>
      <c r="C16" s="20">
        <v>0</v>
      </c>
      <c r="D16" s="16"/>
      <c r="E16" s="20">
        <v>0</v>
      </c>
      <c r="F16" s="16"/>
      <c r="G16" s="20">
        <v>0</v>
      </c>
      <c r="H16" s="16"/>
      <c r="I16" s="39">
        <v>0</v>
      </c>
      <c r="J16" s="16"/>
      <c r="K16" s="20">
        <v>413126</v>
      </c>
      <c r="L16" s="16"/>
      <c r="M16" s="20">
        <v>1939677776</v>
      </c>
      <c r="N16" s="16"/>
      <c r="O16" s="20">
        <v>2056655737</v>
      </c>
      <c r="P16" s="16"/>
      <c r="Q16" s="72">
        <v>-116977961</v>
      </c>
      <c r="R16" s="72"/>
    </row>
    <row r="17" spans="1:18" ht="18.75" x14ac:dyDescent="0.2">
      <c r="A17" s="5" t="s">
        <v>137</v>
      </c>
      <c r="C17" s="20">
        <v>0</v>
      </c>
      <c r="D17" s="16"/>
      <c r="E17" s="20">
        <v>0</v>
      </c>
      <c r="F17" s="16"/>
      <c r="G17" s="20">
        <v>0</v>
      </c>
      <c r="H17" s="16"/>
      <c r="I17" s="39">
        <v>0</v>
      </c>
      <c r="J17" s="16"/>
      <c r="K17" s="20">
        <v>1244174</v>
      </c>
      <c r="L17" s="16"/>
      <c r="M17" s="20">
        <v>29686428746</v>
      </c>
      <c r="N17" s="16"/>
      <c r="O17" s="20">
        <v>27388349936</v>
      </c>
      <c r="P17" s="16"/>
      <c r="Q17" s="72">
        <v>2298078810</v>
      </c>
      <c r="R17" s="72"/>
    </row>
    <row r="18" spans="1:18" ht="18.75" x14ac:dyDescent="0.2">
      <c r="A18" s="5" t="s">
        <v>48</v>
      </c>
      <c r="C18" s="20">
        <v>0</v>
      </c>
      <c r="D18" s="16"/>
      <c r="E18" s="20">
        <v>0</v>
      </c>
      <c r="F18" s="16"/>
      <c r="G18" s="20">
        <v>0</v>
      </c>
      <c r="H18" s="16"/>
      <c r="I18" s="39">
        <v>0</v>
      </c>
      <c r="J18" s="16"/>
      <c r="K18" s="20">
        <v>7045188</v>
      </c>
      <c r="L18" s="16"/>
      <c r="M18" s="20">
        <v>47999027320</v>
      </c>
      <c r="N18" s="16"/>
      <c r="O18" s="20">
        <v>54078204742</v>
      </c>
      <c r="P18" s="16"/>
      <c r="Q18" s="72">
        <v>-6079177422</v>
      </c>
      <c r="R18" s="72"/>
    </row>
    <row r="19" spans="1:18" ht="18.75" x14ac:dyDescent="0.2">
      <c r="A19" s="5" t="s">
        <v>138</v>
      </c>
      <c r="C19" s="20">
        <v>0</v>
      </c>
      <c r="D19" s="16"/>
      <c r="E19" s="20">
        <v>0</v>
      </c>
      <c r="F19" s="16"/>
      <c r="G19" s="20">
        <v>0</v>
      </c>
      <c r="H19" s="16"/>
      <c r="I19" s="39">
        <v>0</v>
      </c>
      <c r="J19" s="16"/>
      <c r="K19" s="20">
        <v>950977</v>
      </c>
      <c r="L19" s="16"/>
      <c r="M19" s="20">
        <v>12833517315</v>
      </c>
      <c r="N19" s="16"/>
      <c r="O19" s="20">
        <v>14442087859</v>
      </c>
      <c r="P19" s="16"/>
      <c r="Q19" s="72">
        <v>-1608570544</v>
      </c>
      <c r="R19" s="72"/>
    </row>
    <row r="20" spans="1:18" ht="18.75" x14ac:dyDescent="0.2">
      <c r="A20" s="5" t="s">
        <v>45</v>
      </c>
      <c r="C20" s="20">
        <v>0</v>
      </c>
      <c r="D20" s="16"/>
      <c r="E20" s="20">
        <v>0</v>
      </c>
      <c r="F20" s="16"/>
      <c r="G20" s="20">
        <v>0</v>
      </c>
      <c r="H20" s="16"/>
      <c r="I20" s="39">
        <v>0</v>
      </c>
      <c r="J20" s="16"/>
      <c r="K20" s="20">
        <v>2000000</v>
      </c>
      <c r="L20" s="16"/>
      <c r="M20" s="20">
        <v>7013509049</v>
      </c>
      <c r="N20" s="16"/>
      <c r="O20" s="20">
        <v>7116382634</v>
      </c>
      <c r="P20" s="16"/>
      <c r="Q20" s="72">
        <v>-102873585</v>
      </c>
      <c r="R20" s="72"/>
    </row>
    <row r="21" spans="1:18" ht="18.75" x14ac:dyDescent="0.2">
      <c r="A21" s="5" t="s">
        <v>139</v>
      </c>
      <c r="C21" s="20">
        <v>0</v>
      </c>
      <c r="D21" s="16"/>
      <c r="E21" s="20">
        <v>0</v>
      </c>
      <c r="F21" s="16"/>
      <c r="G21" s="20">
        <v>0</v>
      </c>
      <c r="H21" s="16"/>
      <c r="I21" s="39">
        <v>0</v>
      </c>
      <c r="J21" s="16"/>
      <c r="K21" s="20">
        <v>1316334</v>
      </c>
      <c r="L21" s="16"/>
      <c r="M21" s="20">
        <v>20046247899</v>
      </c>
      <c r="N21" s="16"/>
      <c r="O21" s="20">
        <v>21763118304</v>
      </c>
      <c r="P21" s="16"/>
      <c r="Q21" s="72">
        <v>-1716870405</v>
      </c>
      <c r="R21" s="72"/>
    </row>
    <row r="22" spans="1:18" ht="21.75" thickBot="1" x14ac:dyDescent="0.25">
      <c r="A22" s="22" t="s">
        <v>61</v>
      </c>
      <c r="C22" s="8">
        <v>10329058</v>
      </c>
      <c r="E22" s="8">
        <v>51450622093</v>
      </c>
      <c r="G22" s="8">
        <v>62978433505</v>
      </c>
      <c r="I22" s="51">
        <v>-11527811412</v>
      </c>
      <c r="K22" s="8">
        <v>28053219</v>
      </c>
      <c r="M22" s="8">
        <v>185690457953</v>
      </c>
      <c r="O22" s="8">
        <v>205948968620</v>
      </c>
      <c r="Q22" s="78">
        <v>-20258510667</v>
      </c>
      <c r="R22" s="78"/>
    </row>
    <row r="23" spans="1:18" ht="13.5" thickTop="1" x14ac:dyDescent="0.2"/>
  </sheetData>
  <mergeCells count="2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</mergeCells>
  <pageMargins left="0.39" right="0.39" top="0.39" bottom="0.39" header="0" footer="0"/>
  <pageSetup scale="7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1"/>
  <sheetViews>
    <sheetView rightToLeft="1" zoomScaleNormal="100" workbookViewId="0">
      <selection activeCell="I21" sqref="I21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50"/>
    </row>
    <row r="2" spans="1:18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ht="14.45" customHeight="1" x14ac:dyDescent="0.2"/>
    <row r="5" spans="1:18" ht="14.45" customHeight="1" x14ac:dyDescent="0.2">
      <c r="A5" s="68" t="s">
        <v>226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14.45" customHeight="1" x14ac:dyDescent="0.2">
      <c r="A6" s="61" t="s">
        <v>115</v>
      </c>
      <c r="C6" s="61" t="s">
        <v>131</v>
      </c>
      <c r="D6" s="61"/>
      <c r="E6" s="61"/>
      <c r="F6" s="61"/>
      <c r="G6" s="61"/>
      <c r="H6" s="61"/>
      <c r="I6" s="61"/>
      <c r="K6" s="61" t="s">
        <v>132</v>
      </c>
      <c r="L6" s="61"/>
      <c r="M6" s="61"/>
      <c r="N6" s="61"/>
      <c r="O6" s="61"/>
      <c r="P6" s="61"/>
      <c r="Q6" s="61"/>
      <c r="R6" s="61"/>
    </row>
    <row r="7" spans="1:18" ht="36.6" customHeight="1" x14ac:dyDescent="0.2">
      <c r="A7" s="61"/>
      <c r="C7" s="9" t="s">
        <v>13</v>
      </c>
      <c r="D7" s="2"/>
      <c r="E7" s="9" t="s">
        <v>15</v>
      </c>
      <c r="F7" s="2"/>
      <c r="G7" s="9" t="s">
        <v>193</v>
      </c>
      <c r="H7" s="2"/>
      <c r="I7" s="9" t="s">
        <v>227</v>
      </c>
      <c r="K7" s="9" t="s">
        <v>13</v>
      </c>
      <c r="L7" s="2"/>
      <c r="M7" s="9" t="s">
        <v>15</v>
      </c>
      <c r="N7" s="2"/>
      <c r="O7" s="9" t="s">
        <v>193</v>
      </c>
      <c r="P7" s="2"/>
      <c r="Q7" s="79" t="s">
        <v>227</v>
      </c>
      <c r="R7" s="79"/>
    </row>
    <row r="8" spans="1:18" ht="21.75" customHeight="1" x14ac:dyDescent="0.2">
      <c r="A8" s="4" t="s">
        <v>58</v>
      </c>
      <c r="C8" s="18">
        <v>344649</v>
      </c>
      <c r="D8" s="16"/>
      <c r="E8" s="18">
        <v>13464114701</v>
      </c>
      <c r="F8" s="16"/>
      <c r="G8" s="35">
        <v>14072192375</v>
      </c>
      <c r="H8" s="16"/>
      <c r="I8" s="35">
        <v>-608077673</v>
      </c>
      <c r="J8" s="16"/>
      <c r="K8" s="18">
        <v>344649</v>
      </c>
      <c r="L8" s="16"/>
      <c r="M8" s="18">
        <v>13464114701</v>
      </c>
      <c r="N8" s="16"/>
      <c r="O8" s="18">
        <v>14072192375</v>
      </c>
      <c r="P8" s="16"/>
      <c r="Q8" s="75">
        <v>-608077673</v>
      </c>
      <c r="R8" s="75"/>
    </row>
    <row r="9" spans="1:18" ht="21.75" customHeight="1" x14ac:dyDescent="0.2">
      <c r="A9" s="5" t="s">
        <v>40</v>
      </c>
      <c r="C9" s="20">
        <v>2000000</v>
      </c>
      <c r="D9" s="16"/>
      <c r="E9" s="20">
        <v>33936867000</v>
      </c>
      <c r="F9" s="16"/>
      <c r="G9" s="38">
        <v>33899915259</v>
      </c>
      <c r="H9" s="16"/>
      <c r="I9" s="38">
        <v>36951741</v>
      </c>
      <c r="J9" s="16"/>
      <c r="K9" s="20">
        <v>2000000</v>
      </c>
      <c r="L9" s="16"/>
      <c r="M9" s="20">
        <v>33936867000</v>
      </c>
      <c r="N9" s="16"/>
      <c r="O9" s="20">
        <v>35531397530</v>
      </c>
      <c r="P9" s="16"/>
      <c r="Q9" s="74">
        <v>-1594530530</v>
      </c>
      <c r="R9" s="74"/>
    </row>
    <row r="10" spans="1:18" ht="21.75" customHeight="1" x14ac:dyDescent="0.2">
      <c r="A10" s="5" t="s">
        <v>31</v>
      </c>
      <c r="C10" s="20">
        <v>169808</v>
      </c>
      <c r="D10" s="16"/>
      <c r="E10" s="20">
        <v>30228281800</v>
      </c>
      <c r="F10" s="16"/>
      <c r="G10" s="38">
        <v>28656620968</v>
      </c>
      <c r="H10" s="16"/>
      <c r="I10" s="38">
        <v>1571660832</v>
      </c>
      <c r="J10" s="16"/>
      <c r="K10" s="20">
        <v>169808</v>
      </c>
      <c r="L10" s="16"/>
      <c r="M10" s="20">
        <v>30228281800</v>
      </c>
      <c r="N10" s="16"/>
      <c r="O10" s="20">
        <v>28997084083</v>
      </c>
      <c r="P10" s="16"/>
      <c r="Q10" s="74">
        <v>1231197717</v>
      </c>
      <c r="R10" s="74"/>
    </row>
    <row r="11" spans="1:18" ht="21.75" customHeight="1" x14ac:dyDescent="0.2">
      <c r="A11" s="5" t="s">
        <v>32</v>
      </c>
      <c r="C11" s="20">
        <v>798335</v>
      </c>
      <c r="D11" s="16"/>
      <c r="E11" s="20">
        <v>37187388730</v>
      </c>
      <c r="F11" s="16"/>
      <c r="G11" s="38">
        <v>36422160379</v>
      </c>
      <c r="H11" s="16"/>
      <c r="I11" s="38">
        <v>765228351</v>
      </c>
      <c r="J11" s="16"/>
      <c r="K11" s="20">
        <v>798335</v>
      </c>
      <c r="L11" s="16"/>
      <c r="M11" s="20">
        <v>37187388730</v>
      </c>
      <c r="N11" s="16"/>
      <c r="O11" s="20">
        <v>42410066998</v>
      </c>
      <c r="P11" s="16"/>
      <c r="Q11" s="74">
        <v>-5222678267</v>
      </c>
      <c r="R11" s="74"/>
    </row>
    <row r="12" spans="1:18" ht="21.75" customHeight="1" x14ac:dyDescent="0.2">
      <c r="A12" s="5" t="s">
        <v>24</v>
      </c>
      <c r="C12" s="20">
        <v>2402799</v>
      </c>
      <c r="D12" s="16"/>
      <c r="E12" s="20">
        <v>6878886756</v>
      </c>
      <c r="F12" s="16"/>
      <c r="G12" s="38">
        <v>7015031390</v>
      </c>
      <c r="H12" s="16"/>
      <c r="I12" s="38">
        <v>-136144633</v>
      </c>
      <c r="J12" s="16"/>
      <c r="K12" s="20">
        <v>2402799</v>
      </c>
      <c r="L12" s="16"/>
      <c r="M12" s="20">
        <v>6878886756</v>
      </c>
      <c r="N12" s="16"/>
      <c r="O12" s="20">
        <v>7228846848</v>
      </c>
      <c r="P12" s="16"/>
      <c r="Q12" s="74">
        <v>-349960091</v>
      </c>
      <c r="R12" s="74"/>
    </row>
    <row r="13" spans="1:18" ht="21.75" customHeight="1" x14ac:dyDescent="0.2">
      <c r="A13" s="5" t="s">
        <v>46</v>
      </c>
      <c r="C13" s="20">
        <v>1401522</v>
      </c>
      <c r="D13" s="16"/>
      <c r="E13" s="20">
        <v>6733253168</v>
      </c>
      <c r="F13" s="16"/>
      <c r="G13" s="38">
        <v>4562276791</v>
      </c>
      <c r="H13" s="16"/>
      <c r="I13" s="38">
        <v>2170976377</v>
      </c>
      <c r="J13" s="16"/>
      <c r="K13" s="20">
        <v>1401522</v>
      </c>
      <c r="L13" s="16"/>
      <c r="M13" s="20">
        <v>6733253168</v>
      </c>
      <c r="N13" s="16"/>
      <c r="O13" s="20">
        <v>7514114881</v>
      </c>
      <c r="P13" s="16"/>
      <c r="Q13" s="74">
        <v>-780861712</v>
      </c>
      <c r="R13" s="74"/>
    </row>
    <row r="14" spans="1:18" ht="21.75" customHeight="1" x14ac:dyDescent="0.2">
      <c r="A14" s="5" t="s">
        <v>51</v>
      </c>
      <c r="C14" s="20">
        <v>396892</v>
      </c>
      <c r="D14" s="16"/>
      <c r="E14" s="20">
        <v>6221745868</v>
      </c>
      <c r="F14" s="16"/>
      <c r="G14" s="38">
        <v>5209486396</v>
      </c>
      <c r="H14" s="16"/>
      <c r="I14" s="38">
        <v>1012259472</v>
      </c>
      <c r="J14" s="16"/>
      <c r="K14" s="20">
        <v>396892</v>
      </c>
      <c r="L14" s="16"/>
      <c r="M14" s="20">
        <v>6221745868</v>
      </c>
      <c r="N14" s="16"/>
      <c r="O14" s="20">
        <v>8369080057</v>
      </c>
      <c r="P14" s="16"/>
      <c r="Q14" s="74">
        <v>-2147334188</v>
      </c>
      <c r="R14" s="74"/>
    </row>
    <row r="15" spans="1:18" ht="21.75" customHeight="1" x14ac:dyDescent="0.2">
      <c r="A15" s="5" t="s">
        <v>22</v>
      </c>
      <c r="C15" s="20">
        <v>1389679</v>
      </c>
      <c r="D15" s="16"/>
      <c r="E15" s="20">
        <v>2458910529</v>
      </c>
      <c r="F15" s="16"/>
      <c r="G15" s="38">
        <v>2445096425</v>
      </c>
      <c r="H15" s="16"/>
      <c r="I15" s="38">
        <v>13814104</v>
      </c>
      <c r="J15" s="16"/>
      <c r="K15" s="20">
        <v>1389679</v>
      </c>
      <c r="L15" s="16"/>
      <c r="M15" s="20">
        <v>2458910529</v>
      </c>
      <c r="N15" s="16"/>
      <c r="O15" s="20">
        <v>2546255745</v>
      </c>
      <c r="P15" s="16"/>
      <c r="Q15" s="74">
        <v>-87345215</v>
      </c>
      <c r="R15" s="74"/>
    </row>
    <row r="16" spans="1:18" ht="21.75" customHeight="1" x14ac:dyDescent="0.2">
      <c r="A16" s="5" t="s">
        <v>19</v>
      </c>
      <c r="C16" s="20">
        <v>3369373</v>
      </c>
      <c r="D16" s="16"/>
      <c r="E16" s="20">
        <v>21911285658</v>
      </c>
      <c r="F16" s="16"/>
      <c r="G16" s="38">
        <v>23366310732</v>
      </c>
      <c r="H16" s="16"/>
      <c r="I16" s="38">
        <v>-1455025073</v>
      </c>
      <c r="J16" s="16"/>
      <c r="K16" s="20">
        <v>3369373</v>
      </c>
      <c r="L16" s="16"/>
      <c r="M16" s="20">
        <v>21911285658</v>
      </c>
      <c r="N16" s="16"/>
      <c r="O16" s="20">
        <v>24699016218</v>
      </c>
      <c r="P16" s="16"/>
      <c r="Q16" s="74">
        <v>-2787730559</v>
      </c>
      <c r="R16" s="74"/>
    </row>
    <row r="17" spans="1:18" ht="21.75" customHeight="1" x14ac:dyDescent="0.2">
      <c r="A17" s="5" t="s">
        <v>41</v>
      </c>
      <c r="C17" s="20">
        <v>400500</v>
      </c>
      <c r="D17" s="16"/>
      <c r="E17" s="20">
        <v>13655413957</v>
      </c>
      <c r="F17" s="16"/>
      <c r="G17" s="38">
        <v>13644126351</v>
      </c>
      <c r="H17" s="16"/>
      <c r="I17" s="38">
        <v>11287606</v>
      </c>
      <c r="J17" s="16"/>
      <c r="K17" s="20">
        <v>400500</v>
      </c>
      <c r="L17" s="16"/>
      <c r="M17" s="20">
        <v>13655413957</v>
      </c>
      <c r="N17" s="16"/>
      <c r="O17" s="20">
        <v>14590905626</v>
      </c>
      <c r="P17" s="16"/>
      <c r="Q17" s="74">
        <v>-935491668</v>
      </c>
      <c r="R17" s="74"/>
    </row>
    <row r="18" spans="1:18" ht="21.75" customHeight="1" x14ac:dyDescent="0.2">
      <c r="A18" s="5" t="s">
        <v>59</v>
      </c>
      <c r="C18" s="20">
        <v>4000</v>
      </c>
      <c r="D18" s="16"/>
      <c r="E18" s="20">
        <v>48350592</v>
      </c>
      <c r="F18" s="16"/>
      <c r="G18" s="38">
        <v>46882528</v>
      </c>
      <c r="H18" s="16"/>
      <c r="I18" s="38">
        <v>1468064</v>
      </c>
      <c r="J18" s="16"/>
      <c r="K18" s="20">
        <v>4000</v>
      </c>
      <c r="L18" s="16"/>
      <c r="M18" s="20">
        <v>48350592</v>
      </c>
      <c r="N18" s="16"/>
      <c r="O18" s="20">
        <v>46882528</v>
      </c>
      <c r="P18" s="16"/>
      <c r="Q18" s="74">
        <v>1468064</v>
      </c>
      <c r="R18" s="74"/>
    </row>
    <row r="19" spans="1:18" ht="21.75" customHeight="1" x14ac:dyDescent="0.2">
      <c r="A19" s="5" t="s">
        <v>25</v>
      </c>
      <c r="C19" s="20">
        <v>1800000</v>
      </c>
      <c r="D19" s="16"/>
      <c r="E19" s="20">
        <v>1098624060</v>
      </c>
      <c r="F19" s="16"/>
      <c r="G19" s="38">
        <v>1146934890</v>
      </c>
      <c r="H19" s="16"/>
      <c r="I19" s="38">
        <v>-48310830</v>
      </c>
      <c r="J19" s="16"/>
      <c r="K19" s="20">
        <v>1800000</v>
      </c>
      <c r="L19" s="16"/>
      <c r="M19" s="20">
        <v>1098624060</v>
      </c>
      <c r="N19" s="16"/>
      <c r="O19" s="20">
        <v>1583636555</v>
      </c>
      <c r="P19" s="16"/>
      <c r="Q19" s="74">
        <v>-485012495</v>
      </c>
      <c r="R19" s="74"/>
    </row>
    <row r="20" spans="1:18" ht="21.75" customHeight="1" x14ac:dyDescent="0.2">
      <c r="A20" s="5" t="s">
        <v>50</v>
      </c>
      <c r="C20" s="20">
        <v>1600000</v>
      </c>
      <c r="D20" s="16"/>
      <c r="E20" s="20">
        <v>7265312640</v>
      </c>
      <c r="F20" s="16"/>
      <c r="G20" s="38">
        <v>8111448000</v>
      </c>
      <c r="H20" s="16"/>
      <c r="I20" s="38">
        <v>-846135360</v>
      </c>
      <c r="J20" s="16"/>
      <c r="K20" s="20">
        <v>1600000</v>
      </c>
      <c r="L20" s="16"/>
      <c r="M20" s="20">
        <v>7265312640</v>
      </c>
      <c r="N20" s="16"/>
      <c r="O20" s="20">
        <v>7321551303</v>
      </c>
      <c r="P20" s="16"/>
      <c r="Q20" s="74">
        <v>-56238663</v>
      </c>
      <c r="R20" s="74"/>
    </row>
    <row r="21" spans="1:18" ht="21.75" customHeight="1" x14ac:dyDescent="0.2">
      <c r="A21" s="5" t="s">
        <v>57</v>
      </c>
      <c r="C21" s="20">
        <v>183752</v>
      </c>
      <c r="D21" s="16"/>
      <c r="E21" s="20">
        <v>6568405974</v>
      </c>
      <c r="F21" s="16"/>
      <c r="G21" s="38">
        <v>6555871881</v>
      </c>
      <c r="H21" s="16"/>
      <c r="I21" s="38">
        <v>12534093</v>
      </c>
      <c r="J21" s="16"/>
      <c r="K21" s="20">
        <v>183752</v>
      </c>
      <c r="L21" s="16"/>
      <c r="M21" s="20">
        <v>6568405974</v>
      </c>
      <c r="N21" s="16"/>
      <c r="O21" s="20">
        <v>6555871881</v>
      </c>
      <c r="P21" s="16"/>
      <c r="Q21" s="74">
        <v>12534093</v>
      </c>
      <c r="R21" s="74"/>
    </row>
    <row r="22" spans="1:18" ht="21.75" customHeight="1" x14ac:dyDescent="0.2">
      <c r="A22" s="5" t="s">
        <v>49</v>
      </c>
      <c r="C22" s="20">
        <v>3803339</v>
      </c>
      <c r="D22" s="16"/>
      <c r="E22" s="20">
        <v>15742872829</v>
      </c>
      <c r="F22" s="16"/>
      <c r="G22" s="38">
        <v>16332663454</v>
      </c>
      <c r="H22" s="16"/>
      <c r="I22" s="38">
        <v>-589790624</v>
      </c>
      <c r="J22" s="16"/>
      <c r="K22" s="20">
        <v>3803339</v>
      </c>
      <c r="L22" s="16"/>
      <c r="M22" s="20">
        <v>15742872829</v>
      </c>
      <c r="N22" s="16"/>
      <c r="O22" s="20">
        <v>18756600419</v>
      </c>
      <c r="P22" s="16"/>
      <c r="Q22" s="74">
        <v>-3013727589</v>
      </c>
      <c r="R22" s="74"/>
    </row>
    <row r="23" spans="1:18" ht="21.75" customHeight="1" x14ac:dyDescent="0.2">
      <c r="A23" s="5" t="s">
        <v>48</v>
      </c>
      <c r="C23" s="20">
        <v>6959666</v>
      </c>
      <c r="D23" s="16"/>
      <c r="E23" s="20">
        <v>44553568558</v>
      </c>
      <c r="F23" s="16"/>
      <c r="G23" s="38">
        <v>52993840862</v>
      </c>
      <c r="H23" s="16"/>
      <c r="I23" s="38">
        <v>-8440272303</v>
      </c>
      <c r="J23" s="16"/>
      <c r="K23" s="20">
        <v>6959666</v>
      </c>
      <c r="L23" s="16"/>
      <c r="M23" s="20">
        <v>44553568558</v>
      </c>
      <c r="N23" s="16"/>
      <c r="O23" s="20">
        <v>49820684384</v>
      </c>
      <c r="P23" s="16"/>
      <c r="Q23" s="74">
        <v>-5267115825</v>
      </c>
      <c r="R23" s="74"/>
    </row>
    <row r="24" spans="1:18" ht="21.75" customHeight="1" x14ac:dyDescent="0.2">
      <c r="A24" s="5" t="s">
        <v>47</v>
      </c>
      <c r="C24" s="20">
        <v>2705694</v>
      </c>
      <c r="D24" s="16"/>
      <c r="E24" s="20">
        <v>11995594238</v>
      </c>
      <c r="F24" s="16"/>
      <c r="G24" s="38">
        <v>12781959535</v>
      </c>
      <c r="H24" s="16"/>
      <c r="I24" s="38">
        <v>-786365296</v>
      </c>
      <c r="J24" s="16"/>
      <c r="K24" s="20">
        <v>2705694</v>
      </c>
      <c r="L24" s="16"/>
      <c r="M24" s="20">
        <v>11995594238</v>
      </c>
      <c r="N24" s="16"/>
      <c r="O24" s="20">
        <v>16952534463</v>
      </c>
      <c r="P24" s="16"/>
      <c r="Q24" s="74">
        <v>-4956940224</v>
      </c>
      <c r="R24" s="74"/>
    </row>
    <row r="25" spans="1:18" ht="21.75" customHeight="1" x14ac:dyDescent="0.2">
      <c r="A25" s="5" t="s">
        <v>56</v>
      </c>
      <c r="C25" s="20">
        <v>321514</v>
      </c>
      <c r="D25" s="16"/>
      <c r="E25" s="20">
        <v>8021984891</v>
      </c>
      <c r="F25" s="16"/>
      <c r="G25" s="38">
        <v>8426970532</v>
      </c>
      <c r="H25" s="16"/>
      <c r="I25" s="38">
        <v>-404985640</v>
      </c>
      <c r="J25" s="16"/>
      <c r="K25" s="20">
        <v>321514</v>
      </c>
      <c r="L25" s="16"/>
      <c r="M25" s="20">
        <v>8021984891</v>
      </c>
      <c r="N25" s="16"/>
      <c r="O25" s="20">
        <v>8426970532</v>
      </c>
      <c r="P25" s="16"/>
      <c r="Q25" s="74">
        <v>-404985640</v>
      </c>
      <c r="R25" s="74"/>
    </row>
    <row r="26" spans="1:18" ht="21.75" customHeight="1" x14ac:dyDescent="0.2">
      <c r="A26" s="5" t="s">
        <v>20</v>
      </c>
      <c r="C26" s="20">
        <v>600000</v>
      </c>
      <c r="D26" s="16"/>
      <c r="E26" s="20">
        <v>1799536</v>
      </c>
      <c r="F26" s="16"/>
      <c r="G26" s="38">
        <v>11996910</v>
      </c>
      <c r="H26" s="16"/>
      <c r="I26" s="38">
        <v>-10197373</v>
      </c>
      <c r="J26" s="16"/>
      <c r="K26" s="20">
        <v>600000</v>
      </c>
      <c r="L26" s="16"/>
      <c r="M26" s="20">
        <v>1799536</v>
      </c>
      <c r="N26" s="16"/>
      <c r="O26" s="20">
        <v>27006885</v>
      </c>
      <c r="P26" s="16"/>
      <c r="Q26" s="74">
        <v>-25207348</v>
      </c>
      <c r="R26" s="74"/>
    </row>
    <row r="27" spans="1:18" ht="21.75" customHeight="1" x14ac:dyDescent="0.2">
      <c r="A27" s="5" t="s">
        <v>45</v>
      </c>
      <c r="C27" s="20">
        <v>3498911</v>
      </c>
      <c r="D27" s="16"/>
      <c r="E27" s="20">
        <v>11582047956</v>
      </c>
      <c r="F27" s="16"/>
      <c r="G27" s="38">
        <v>11721171656</v>
      </c>
      <c r="H27" s="16"/>
      <c r="I27" s="38">
        <v>-139123699</v>
      </c>
      <c r="J27" s="16"/>
      <c r="K27" s="20">
        <v>3498911</v>
      </c>
      <c r="L27" s="16"/>
      <c r="M27" s="20">
        <v>11582047956</v>
      </c>
      <c r="N27" s="16"/>
      <c r="O27" s="20">
        <v>12449794709</v>
      </c>
      <c r="P27" s="16"/>
      <c r="Q27" s="74">
        <v>-867746752</v>
      </c>
      <c r="R27" s="74"/>
    </row>
    <row r="28" spans="1:18" ht="21.75" customHeight="1" x14ac:dyDescent="0.2">
      <c r="A28" s="5" t="s">
        <v>27</v>
      </c>
      <c r="C28" s="20">
        <v>344832</v>
      </c>
      <c r="D28" s="16"/>
      <c r="E28" s="20">
        <v>1269315264</v>
      </c>
      <c r="F28" s="16"/>
      <c r="G28" s="38">
        <v>1362208711</v>
      </c>
      <c r="H28" s="16"/>
      <c r="I28" s="38">
        <v>-92893446</v>
      </c>
      <c r="J28" s="16"/>
      <c r="K28" s="20">
        <v>344832</v>
      </c>
      <c r="L28" s="16"/>
      <c r="M28" s="20">
        <v>1269315264</v>
      </c>
      <c r="N28" s="16"/>
      <c r="O28" s="20">
        <v>1445713588</v>
      </c>
      <c r="P28" s="16"/>
      <c r="Q28" s="74">
        <v>-176398323</v>
      </c>
      <c r="R28" s="74"/>
    </row>
    <row r="29" spans="1:18" ht="21.75" customHeight="1" x14ac:dyDescent="0.2">
      <c r="A29" s="5" t="s">
        <v>53</v>
      </c>
      <c r="C29" s="20">
        <v>688025</v>
      </c>
      <c r="D29" s="16"/>
      <c r="E29" s="20">
        <v>3617996319</v>
      </c>
      <c r="F29" s="16"/>
      <c r="G29" s="38">
        <v>4000997819</v>
      </c>
      <c r="H29" s="16"/>
      <c r="I29" s="38">
        <v>-383001499</v>
      </c>
      <c r="J29" s="16"/>
      <c r="K29" s="20">
        <v>688025</v>
      </c>
      <c r="L29" s="16"/>
      <c r="M29" s="20">
        <v>3617996319</v>
      </c>
      <c r="N29" s="16"/>
      <c r="O29" s="20">
        <v>4093330757</v>
      </c>
      <c r="P29" s="16"/>
      <c r="Q29" s="74">
        <v>-475334437</v>
      </c>
      <c r="R29" s="74"/>
    </row>
    <row r="30" spans="1:18" ht="21.75" customHeight="1" x14ac:dyDescent="0.2">
      <c r="A30" s="5" t="s">
        <v>26</v>
      </c>
      <c r="C30" s="20">
        <v>23382690</v>
      </c>
      <c r="D30" s="16"/>
      <c r="E30" s="20">
        <v>45487652780</v>
      </c>
      <c r="F30" s="16"/>
      <c r="G30" s="38">
        <v>49479138862</v>
      </c>
      <c r="H30" s="16"/>
      <c r="I30" s="38">
        <v>-3991486081</v>
      </c>
      <c r="J30" s="16"/>
      <c r="K30" s="20">
        <v>23382690</v>
      </c>
      <c r="L30" s="16"/>
      <c r="M30" s="20">
        <v>45487652780</v>
      </c>
      <c r="N30" s="16"/>
      <c r="O30" s="20">
        <v>50634282929</v>
      </c>
      <c r="P30" s="16"/>
      <c r="Q30" s="74">
        <v>-5146630148</v>
      </c>
      <c r="R30" s="74"/>
    </row>
    <row r="31" spans="1:18" ht="21.75" customHeight="1" x14ac:dyDescent="0.2">
      <c r="A31" s="5" t="s">
        <v>28</v>
      </c>
      <c r="C31" s="20">
        <v>2400294</v>
      </c>
      <c r="D31" s="16"/>
      <c r="E31" s="20">
        <v>23335199811</v>
      </c>
      <c r="F31" s="16"/>
      <c r="G31" s="38">
        <v>24742947039</v>
      </c>
      <c r="H31" s="16"/>
      <c r="I31" s="38">
        <v>-1407747227</v>
      </c>
      <c r="J31" s="16"/>
      <c r="K31" s="20">
        <v>2400294</v>
      </c>
      <c r="L31" s="16"/>
      <c r="M31" s="20">
        <v>23335199811</v>
      </c>
      <c r="N31" s="16"/>
      <c r="O31" s="20">
        <v>26399075697</v>
      </c>
      <c r="P31" s="16"/>
      <c r="Q31" s="74">
        <v>-3063875885</v>
      </c>
      <c r="R31" s="74"/>
    </row>
    <row r="32" spans="1:18" ht="21.75" customHeight="1" x14ac:dyDescent="0.2">
      <c r="A32" s="5" t="s">
        <v>52</v>
      </c>
      <c r="C32" s="20">
        <v>830107</v>
      </c>
      <c r="D32" s="16"/>
      <c r="E32" s="20">
        <v>7063436910</v>
      </c>
      <c r="F32" s="16"/>
      <c r="G32" s="38">
        <v>7244973840</v>
      </c>
      <c r="H32" s="16"/>
      <c r="I32" s="38">
        <v>-181536929</v>
      </c>
      <c r="J32" s="16"/>
      <c r="K32" s="20">
        <v>830107</v>
      </c>
      <c r="L32" s="16"/>
      <c r="M32" s="20">
        <v>7063436910</v>
      </c>
      <c r="N32" s="16"/>
      <c r="O32" s="20">
        <v>7558035733</v>
      </c>
      <c r="P32" s="16"/>
      <c r="Q32" s="74">
        <v>-494598822</v>
      </c>
      <c r="R32" s="74"/>
    </row>
    <row r="33" spans="1:18" ht="21.75" customHeight="1" x14ac:dyDescent="0.2">
      <c r="A33" s="5" t="s">
        <v>54</v>
      </c>
      <c r="C33" s="20">
        <v>673874</v>
      </c>
      <c r="D33" s="16"/>
      <c r="E33" s="20">
        <v>3712388780</v>
      </c>
      <c r="F33" s="16"/>
      <c r="G33" s="38">
        <v>4265622420</v>
      </c>
      <c r="H33" s="16"/>
      <c r="I33" s="38">
        <v>-553233639</v>
      </c>
      <c r="J33" s="16"/>
      <c r="K33" s="20">
        <v>673874</v>
      </c>
      <c r="L33" s="16"/>
      <c r="M33" s="20">
        <v>3712388780</v>
      </c>
      <c r="N33" s="16"/>
      <c r="O33" s="20">
        <v>4265622420</v>
      </c>
      <c r="P33" s="16"/>
      <c r="Q33" s="74">
        <v>-553233639</v>
      </c>
      <c r="R33" s="74"/>
    </row>
    <row r="34" spans="1:18" ht="21.75" customHeight="1" x14ac:dyDescent="0.2">
      <c r="A34" s="5" t="s">
        <v>23</v>
      </c>
      <c r="C34" s="20">
        <v>10653000</v>
      </c>
      <c r="D34" s="16"/>
      <c r="E34" s="20">
        <v>25192693252</v>
      </c>
      <c r="F34" s="16"/>
      <c r="G34" s="38">
        <v>29672100249</v>
      </c>
      <c r="H34" s="16"/>
      <c r="I34" s="38">
        <v>-4479406996</v>
      </c>
      <c r="J34" s="16"/>
      <c r="K34" s="20">
        <v>10653000</v>
      </c>
      <c r="L34" s="16"/>
      <c r="M34" s="20">
        <v>25192693252</v>
      </c>
      <c r="N34" s="16"/>
      <c r="O34" s="20">
        <v>32888357069</v>
      </c>
      <c r="P34" s="16"/>
      <c r="Q34" s="74">
        <v>-7695663816</v>
      </c>
      <c r="R34" s="74"/>
    </row>
    <row r="35" spans="1:18" ht="21.75" customHeight="1" x14ac:dyDescent="0.2">
      <c r="A35" s="5" t="s">
        <v>42</v>
      </c>
      <c r="C35" s="20">
        <v>4326827</v>
      </c>
      <c r="D35" s="16"/>
      <c r="E35" s="20">
        <v>18696805103</v>
      </c>
      <c r="F35" s="16"/>
      <c r="G35" s="38">
        <v>18479096263</v>
      </c>
      <c r="H35" s="16"/>
      <c r="I35" s="38">
        <v>217708840</v>
      </c>
      <c r="J35" s="16"/>
      <c r="K35" s="20">
        <v>4326827</v>
      </c>
      <c r="L35" s="16"/>
      <c r="M35" s="20">
        <v>18696805103</v>
      </c>
      <c r="N35" s="16"/>
      <c r="O35" s="20">
        <v>22725273413</v>
      </c>
      <c r="P35" s="16"/>
      <c r="Q35" s="74">
        <v>-4028468309</v>
      </c>
      <c r="R35" s="74"/>
    </row>
    <row r="36" spans="1:18" ht="21.75" customHeight="1" x14ac:dyDescent="0.2">
      <c r="A36" s="5" t="s">
        <v>21</v>
      </c>
      <c r="C36" s="20">
        <v>9039000</v>
      </c>
      <c r="D36" s="16"/>
      <c r="E36" s="20">
        <v>9036672</v>
      </c>
      <c r="F36" s="16"/>
      <c r="G36" s="38">
        <v>81330052</v>
      </c>
      <c r="H36" s="16"/>
      <c r="I36" s="38">
        <v>-72293379</v>
      </c>
      <c r="J36" s="16"/>
      <c r="K36" s="20">
        <v>9039000</v>
      </c>
      <c r="L36" s="16"/>
      <c r="M36" s="20">
        <v>9036672</v>
      </c>
      <c r="N36" s="16"/>
      <c r="O36" s="20">
        <v>252156280</v>
      </c>
      <c r="P36" s="16"/>
      <c r="Q36" s="74">
        <v>-243119607</v>
      </c>
      <c r="R36" s="74"/>
    </row>
    <row r="37" spans="1:18" ht="21.75" customHeight="1" x14ac:dyDescent="0.2">
      <c r="A37" s="5" t="s">
        <v>55</v>
      </c>
      <c r="C37" s="20">
        <v>404996</v>
      </c>
      <c r="D37" s="16"/>
      <c r="E37" s="20">
        <v>6715139046</v>
      </c>
      <c r="F37" s="16"/>
      <c r="G37" s="38">
        <v>6364210644</v>
      </c>
      <c r="H37" s="16"/>
      <c r="I37" s="38">
        <v>350928402</v>
      </c>
      <c r="J37" s="16"/>
      <c r="K37" s="20">
        <v>404996</v>
      </c>
      <c r="L37" s="16"/>
      <c r="M37" s="20">
        <v>6715139046</v>
      </c>
      <c r="N37" s="16"/>
      <c r="O37" s="20">
        <v>6364210644</v>
      </c>
      <c r="P37" s="16"/>
      <c r="Q37" s="74">
        <v>350928402</v>
      </c>
      <c r="R37" s="74"/>
    </row>
    <row r="38" spans="1:18" ht="21.75" customHeight="1" x14ac:dyDescent="0.2">
      <c r="A38" s="5" t="s">
        <v>39</v>
      </c>
      <c r="C38" s="20">
        <v>53803110</v>
      </c>
      <c r="D38" s="16"/>
      <c r="E38" s="20">
        <v>59366109460</v>
      </c>
      <c r="F38" s="16"/>
      <c r="G38" s="38">
        <v>59666853549</v>
      </c>
      <c r="H38" s="16"/>
      <c r="I38" s="38">
        <v>-300744088</v>
      </c>
      <c r="J38" s="16"/>
      <c r="K38" s="20">
        <v>53803110</v>
      </c>
      <c r="L38" s="16"/>
      <c r="M38" s="20">
        <v>59366109460</v>
      </c>
      <c r="N38" s="16"/>
      <c r="O38" s="20">
        <v>62017076303</v>
      </c>
      <c r="P38" s="16"/>
      <c r="Q38" s="74">
        <v>-2650966842</v>
      </c>
      <c r="R38" s="74"/>
    </row>
    <row r="39" spans="1:18" ht="21.75" customHeight="1" x14ac:dyDescent="0.2">
      <c r="A39" s="5" t="s">
        <v>60</v>
      </c>
      <c r="C39" s="20">
        <v>20060</v>
      </c>
      <c r="D39" s="16"/>
      <c r="E39" s="20">
        <v>3868484742</v>
      </c>
      <c r="F39" s="16"/>
      <c r="G39" s="38">
        <v>3583461183</v>
      </c>
      <c r="H39" s="16"/>
      <c r="I39" s="38">
        <v>285023559</v>
      </c>
      <c r="J39" s="16"/>
      <c r="K39" s="20">
        <v>20060</v>
      </c>
      <c r="L39" s="16"/>
      <c r="M39" s="20">
        <v>3868484742</v>
      </c>
      <c r="N39" s="16"/>
      <c r="O39" s="20">
        <v>3583461183</v>
      </c>
      <c r="P39" s="16"/>
      <c r="Q39" s="74">
        <v>285023559</v>
      </c>
      <c r="R39" s="74"/>
    </row>
    <row r="40" spans="1:18" ht="21.75" customHeight="1" x14ac:dyDescent="0.2">
      <c r="A40" s="5" t="s">
        <v>30</v>
      </c>
      <c r="C40" s="20">
        <v>15152314</v>
      </c>
      <c r="D40" s="16"/>
      <c r="E40" s="20">
        <v>31751028498</v>
      </c>
      <c r="F40" s="16"/>
      <c r="G40" s="38">
        <v>32233017545</v>
      </c>
      <c r="H40" s="16"/>
      <c r="I40" s="38">
        <v>-481989046</v>
      </c>
      <c r="J40" s="16"/>
      <c r="K40" s="20">
        <v>15152314</v>
      </c>
      <c r="L40" s="16"/>
      <c r="M40" s="20">
        <v>31751028498</v>
      </c>
      <c r="N40" s="16"/>
      <c r="O40" s="20">
        <v>38882702830</v>
      </c>
      <c r="P40" s="16"/>
      <c r="Q40" s="74">
        <v>-7131674331</v>
      </c>
      <c r="R40" s="74"/>
    </row>
    <row r="41" spans="1:18" ht="21.75" customHeight="1" x14ac:dyDescent="0.2">
      <c r="A41" s="5" t="s">
        <v>34</v>
      </c>
      <c r="C41" s="20">
        <v>1116210</v>
      </c>
      <c r="D41" s="16"/>
      <c r="E41" s="20">
        <v>6701794045</v>
      </c>
      <c r="F41" s="16"/>
      <c r="G41" s="38">
        <v>6768368158</v>
      </c>
      <c r="H41" s="16"/>
      <c r="I41" s="38">
        <v>-66574112</v>
      </c>
      <c r="J41" s="16"/>
      <c r="K41" s="20">
        <v>1116210</v>
      </c>
      <c r="L41" s="16"/>
      <c r="M41" s="20">
        <v>6701794045</v>
      </c>
      <c r="N41" s="16"/>
      <c r="O41" s="20">
        <v>7323047781</v>
      </c>
      <c r="P41" s="16"/>
      <c r="Q41" s="74">
        <v>-621253735</v>
      </c>
      <c r="R41" s="74"/>
    </row>
    <row r="42" spans="1:18" ht="21.75" customHeight="1" x14ac:dyDescent="0.2">
      <c r="A42" s="5" t="s">
        <v>43</v>
      </c>
      <c r="C42" s="20">
        <v>9690456</v>
      </c>
      <c r="D42" s="16"/>
      <c r="E42" s="20">
        <v>15499171638</v>
      </c>
      <c r="F42" s="16"/>
      <c r="G42" s="38">
        <v>16385389035</v>
      </c>
      <c r="H42" s="16"/>
      <c r="I42" s="38">
        <v>-886217396</v>
      </c>
      <c r="J42" s="16"/>
      <c r="K42" s="20">
        <v>9690456</v>
      </c>
      <c r="L42" s="16"/>
      <c r="M42" s="20">
        <v>15499171638</v>
      </c>
      <c r="N42" s="16"/>
      <c r="O42" s="20">
        <v>15587932858</v>
      </c>
      <c r="P42" s="16"/>
      <c r="Q42" s="74">
        <v>-88761219</v>
      </c>
      <c r="R42" s="74"/>
    </row>
    <row r="43" spans="1:18" ht="21.75" customHeight="1" x14ac:dyDescent="0.2">
      <c r="A43" s="5" t="s">
        <v>37</v>
      </c>
      <c r="C43" s="20">
        <v>18683240</v>
      </c>
      <c r="D43" s="16"/>
      <c r="E43" s="20">
        <v>40821420238</v>
      </c>
      <c r="F43" s="16"/>
      <c r="G43" s="38">
        <v>45984457011</v>
      </c>
      <c r="H43" s="16"/>
      <c r="I43" s="38">
        <v>-5163036772</v>
      </c>
      <c r="J43" s="16"/>
      <c r="K43" s="20">
        <v>18683240</v>
      </c>
      <c r="L43" s="16"/>
      <c r="M43" s="20">
        <v>40821420238</v>
      </c>
      <c r="N43" s="16"/>
      <c r="O43" s="20">
        <v>49098442940</v>
      </c>
      <c r="P43" s="16"/>
      <c r="Q43" s="74">
        <v>-8277022701</v>
      </c>
      <c r="R43" s="74"/>
    </row>
    <row r="44" spans="1:18" ht="21.75" customHeight="1" x14ac:dyDescent="0.2">
      <c r="A44" s="5" t="s">
        <v>33</v>
      </c>
      <c r="C44" s="20">
        <v>4285169</v>
      </c>
      <c r="D44" s="16"/>
      <c r="E44" s="20">
        <v>14440288908</v>
      </c>
      <c r="F44" s="16"/>
      <c r="G44" s="38">
        <v>14951449578</v>
      </c>
      <c r="H44" s="16"/>
      <c r="I44" s="38">
        <v>-511160669</v>
      </c>
      <c r="J44" s="16"/>
      <c r="K44" s="20">
        <v>4285169</v>
      </c>
      <c r="L44" s="16"/>
      <c r="M44" s="20">
        <v>14440288908</v>
      </c>
      <c r="N44" s="16"/>
      <c r="O44" s="20">
        <v>15683969746</v>
      </c>
      <c r="P44" s="16"/>
      <c r="Q44" s="74">
        <v>-1243680837</v>
      </c>
      <c r="R44" s="74"/>
    </row>
    <row r="45" spans="1:18" ht="21.75" customHeight="1" x14ac:dyDescent="0.2">
      <c r="A45" s="5" t="s">
        <v>29</v>
      </c>
      <c r="C45" s="20">
        <v>2000000</v>
      </c>
      <c r="D45" s="16"/>
      <c r="E45" s="20">
        <v>14990274000</v>
      </c>
      <c r="F45" s="16"/>
      <c r="G45" s="38">
        <v>16600635000</v>
      </c>
      <c r="H45" s="16"/>
      <c r="I45" s="38">
        <v>-1610361000</v>
      </c>
      <c r="J45" s="16"/>
      <c r="K45" s="20">
        <v>2000000</v>
      </c>
      <c r="L45" s="16"/>
      <c r="M45" s="20">
        <v>14990274000</v>
      </c>
      <c r="N45" s="16"/>
      <c r="O45" s="20">
        <v>20098634063</v>
      </c>
      <c r="P45" s="16"/>
      <c r="Q45" s="74">
        <v>-5108360063</v>
      </c>
      <c r="R45" s="74"/>
    </row>
    <row r="46" spans="1:18" ht="21.75" customHeight="1" x14ac:dyDescent="0.2">
      <c r="A46" s="5" t="s">
        <v>36</v>
      </c>
      <c r="C46" s="20">
        <v>900000</v>
      </c>
      <c r="D46" s="16"/>
      <c r="E46" s="20">
        <v>3142887885</v>
      </c>
      <c r="F46" s="16"/>
      <c r="G46" s="38">
        <v>3650151600</v>
      </c>
      <c r="H46" s="16"/>
      <c r="I46" s="38">
        <v>-507263715</v>
      </c>
      <c r="J46" s="16"/>
      <c r="K46" s="20">
        <v>900000</v>
      </c>
      <c r="L46" s="16"/>
      <c r="M46" s="20">
        <v>3142887885</v>
      </c>
      <c r="N46" s="16"/>
      <c r="O46" s="20">
        <v>3874393291</v>
      </c>
      <c r="P46" s="16"/>
      <c r="Q46" s="74">
        <v>-731505406</v>
      </c>
      <c r="R46" s="74"/>
    </row>
    <row r="47" spans="1:18" ht="21.75" customHeight="1" x14ac:dyDescent="0.2">
      <c r="A47" s="5" t="s">
        <v>210</v>
      </c>
      <c r="C47" s="20">
        <v>10000000</v>
      </c>
      <c r="D47" s="16"/>
      <c r="E47" s="20">
        <v>939757950</v>
      </c>
      <c r="F47" s="16"/>
      <c r="G47" s="38">
        <v>-290538688</v>
      </c>
      <c r="H47" s="16"/>
      <c r="I47" s="38">
        <v>649219262</v>
      </c>
      <c r="J47" s="16"/>
      <c r="K47" s="20">
        <v>10000000</v>
      </c>
      <c r="L47" s="16"/>
      <c r="M47" s="20">
        <v>939757950</v>
      </c>
      <c r="N47" s="16"/>
      <c r="O47" s="20">
        <v>-328709786</v>
      </c>
      <c r="P47" s="16"/>
      <c r="Q47" s="74">
        <v>611048164</v>
      </c>
      <c r="R47" s="74"/>
    </row>
    <row r="48" spans="1:18" ht="21.75" customHeight="1" x14ac:dyDescent="0.2">
      <c r="A48" s="5" t="s">
        <v>228</v>
      </c>
      <c r="C48" s="20">
        <v>4000</v>
      </c>
      <c r="D48" s="16"/>
      <c r="E48" s="20">
        <v>1999485</v>
      </c>
      <c r="F48" s="16"/>
      <c r="G48" s="38">
        <v>401030</v>
      </c>
      <c r="H48" s="16"/>
      <c r="I48" s="38">
        <v>2400515</v>
      </c>
      <c r="J48" s="16"/>
      <c r="K48" s="20">
        <v>4000</v>
      </c>
      <c r="L48" s="16"/>
      <c r="M48" s="20">
        <v>1999485</v>
      </c>
      <c r="N48" s="16"/>
      <c r="O48" s="20">
        <v>401030</v>
      </c>
      <c r="P48" s="16"/>
      <c r="Q48" s="74">
        <v>2400515</v>
      </c>
      <c r="R48" s="74"/>
    </row>
    <row r="49" spans="1:18" ht="21.75" customHeight="1" x14ac:dyDescent="0.2">
      <c r="A49" s="5" t="s">
        <v>229</v>
      </c>
      <c r="C49" s="20">
        <v>2000000</v>
      </c>
      <c r="D49" s="16"/>
      <c r="E49" s="20">
        <v>351909360</v>
      </c>
      <c r="F49" s="16"/>
      <c r="G49" s="38">
        <v>-467813810</v>
      </c>
      <c r="H49" s="16"/>
      <c r="I49" s="38">
        <v>-115904450</v>
      </c>
      <c r="J49" s="16"/>
      <c r="K49" s="20">
        <v>2000000</v>
      </c>
      <c r="L49" s="16"/>
      <c r="M49" s="20">
        <v>351909360</v>
      </c>
      <c r="N49" s="16"/>
      <c r="O49" s="20">
        <v>-467813810</v>
      </c>
      <c r="P49" s="16"/>
      <c r="Q49" s="74">
        <v>-115904450</v>
      </c>
      <c r="R49" s="74"/>
    </row>
    <row r="50" spans="1:18" ht="21.75" customHeight="1" thickBot="1" x14ac:dyDescent="0.25">
      <c r="A50" s="7" t="s">
        <v>61</v>
      </c>
      <c r="C50" s="23">
        <v>204548637</v>
      </c>
      <c r="D50" s="16"/>
      <c r="E50" s="23">
        <v>606529499587</v>
      </c>
      <c r="F50" s="16"/>
      <c r="G50" s="40">
        <v>632181414404</v>
      </c>
      <c r="H50" s="16"/>
      <c r="I50" s="40">
        <v>-27167817730</v>
      </c>
      <c r="J50" s="16"/>
      <c r="K50" s="23">
        <v>204548637</v>
      </c>
      <c r="L50" s="16"/>
      <c r="M50" s="23">
        <v>606529499587</v>
      </c>
      <c r="N50" s="16"/>
      <c r="O50" s="23">
        <v>679880090979</v>
      </c>
      <c r="P50" s="16"/>
      <c r="Q50" s="80">
        <v>-74942836495</v>
      </c>
      <c r="R50" s="80"/>
    </row>
    <row r="51" spans="1:18" ht="13.5" thickTop="1" x14ac:dyDescent="0.2"/>
  </sheetData>
  <mergeCells count="5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8:R48"/>
    <mergeCell ref="Q49:R49"/>
    <mergeCell ref="Q50:R50"/>
    <mergeCell ref="Q43:R43"/>
    <mergeCell ref="Q44:R44"/>
    <mergeCell ref="Q45:R45"/>
    <mergeCell ref="Q46:R46"/>
    <mergeCell ref="Q47:R47"/>
  </mergeCells>
  <pageMargins left="0.39" right="0.39" top="0.39" bottom="0.39" header="0" footer="0"/>
  <pageSetup scale="71" fitToHeight="0" orientation="landscape" r:id="rId1"/>
  <rowBreaks count="1" manualBreakCount="1">
    <brk id="29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Normal="100" workbookViewId="0">
      <selection activeCell="B5" sqref="B5:V5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22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</row>
    <row r="4" spans="1:22" ht="14.45" customHeight="1" x14ac:dyDescent="0.2"/>
    <row r="5" spans="1:22" ht="14.45" customHeight="1" x14ac:dyDescent="0.2">
      <c r="A5" s="25" t="s">
        <v>140</v>
      </c>
      <c r="B5" s="68" t="s">
        <v>141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</row>
    <row r="6" spans="1:22" ht="14.45" customHeight="1" x14ac:dyDescent="0.2">
      <c r="D6" s="61" t="s">
        <v>131</v>
      </c>
      <c r="E6" s="61"/>
      <c r="F6" s="61"/>
      <c r="G6" s="61"/>
      <c r="H6" s="61"/>
      <c r="I6" s="61"/>
      <c r="J6" s="61"/>
      <c r="K6" s="61"/>
      <c r="L6" s="61"/>
      <c r="N6" s="61" t="s">
        <v>132</v>
      </c>
      <c r="O6" s="61"/>
      <c r="P6" s="61"/>
      <c r="Q6" s="61"/>
      <c r="R6" s="61"/>
      <c r="S6" s="61"/>
      <c r="T6" s="61"/>
      <c r="U6" s="61"/>
      <c r="V6" s="61"/>
    </row>
    <row r="7" spans="1:22" ht="14.45" customHeight="1" x14ac:dyDescent="0.2">
      <c r="D7" s="2"/>
      <c r="E7" s="2"/>
      <c r="F7" s="2"/>
      <c r="G7" s="2"/>
      <c r="H7" s="2"/>
      <c r="I7" s="2"/>
      <c r="J7" s="60" t="s">
        <v>61</v>
      </c>
      <c r="K7" s="60"/>
      <c r="L7" s="60"/>
      <c r="N7" s="2"/>
      <c r="O7" s="2"/>
      <c r="P7" s="2"/>
      <c r="Q7" s="2"/>
      <c r="R7" s="2"/>
      <c r="S7" s="2"/>
      <c r="T7" s="60" t="s">
        <v>61</v>
      </c>
      <c r="U7" s="60"/>
      <c r="V7" s="60"/>
    </row>
    <row r="8" spans="1:22" ht="14.45" customHeight="1" x14ac:dyDescent="0.2">
      <c r="A8" s="61" t="s">
        <v>91</v>
      </c>
      <c r="B8" s="61"/>
      <c r="D8" s="15" t="s">
        <v>142</v>
      </c>
      <c r="F8" s="15" t="s">
        <v>135</v>
      </c>
      <c r="H8" s="15" t="s">
        <v>136</v>
      </c>
      <c r="J8" s="3" t="s">
        <v>106</v>
      </c>
      <c r="K8" s="2"/>
      <c r="L8" s="3" t="s">
        <v>117</v>
      </c>
      <c r="N8" s="15" t="s">
        <v>142</v>
      </c>
      <c r="P8" s="15" t="s">
        <v>135</v>
      </c>
      <c r="R8" s="15" t="s">
        <v>136</v>
      </c>
      <c r="T8" s="3" t="s">
        <v>106</v>
      </c>
      <c r="U8" s="2"/>
      <c r="V8" s="3" t="s">
        <v>117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workbookViewId="0">
      <selection activeCell="J13" sqref="J13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</row>
    <row r="2" spans="1:18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ht="14.45" customHeight="1" x14ac:dyDescent="0.2"/>
    <row r="5" spans="1:18" ht="14.45" customHeight="1" x14ac:dyDescent="0.2">
      <c r="A5" s="25" t="s">
        <v>143</v>
      </c>
      <c r="B5" s="68" t="s">
        <v>144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18" ht="14.45" customHeight="1" x14ac:dyDescent="0.2">
      <c r="D6" s="61" t="s">
        <v>131</v>
      </c>
      <c r="E6" s="61"/>
      <c r="F6" s="61"/>
      <c r="G6" s="61"/>
      <c r="H6" s="61"/>
      <c r="I6" s="61"/>
      <c r="J6" s="61"/>
      <c r="L6" s="61" t="s">
        <v>132</v>
      </c>
      <c r="M6" s="61"/>
      <c r="N6" s="61"/>
      <c r="O6" s="61"/>
      <c r="P6" s="61"/>
      <c r="Q6" s="61"/>
      <c r="R6" s="61"/>
    </row>
    <row r="7" spans="1:18" ht="14.45" customHeight="1" x14ac:dyDescent="0.2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4.45" customHeight="1" x14ac:dyDescent="0.2">
      <c r="A8" s="61" t="s">
        <v>145</v>
      </c>
      <c r="B8" s="61"/>
      <c r="D8" s="15" t="s">
        <v>146</v>
      </c>
      <c r="F8" s="15" t="s">
        <v>135</v>
      </c>
      <c r="H8" s="15" t="s">
        <v>136</v>
      </c>
      <c r="J8" s="15" t="s">
        <v>61</v>
      </c>
      <c r="L8" s="15" t="s">
        <v>146</v>
      </c>
      <c r="N8" s="15" t="s">
        <v>135</v>
      </c>
      <c r="P8" s="15" t="s">
        <v>136</v>
      </c>
      <c r="R8" s="15" t="s">
        <v>61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scale="86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activeCell="G16" sqref="G1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2" spans="1:11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4.45" customHeight="1" x14ac:dyDescent="0.2"/>
    <row r="5" spans="1:11" ht="14.45" customHeight="1" x14ac:dyDescent="0.2">
      <c r="A5" s="68" t="s">
        <v>142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4.45" customHeight="1" x14ac:dyDescent="0.2">
      <c r="I6" s="15" t="s">
        <v>131</v>
      </c>
      <c r="K6" s="15" t="s">
        <v>132</v>
      </c>
    </row>
    <row r="7" spans="1:11" ht="41.25" customHeight="1" x14ac:dyDescent="0.2">
      <c r="A7" s="15" t="s">
        <v>180</v>
      </c>
      <c r="C7" s="46" t="s">
        <v>181</v>
      </c>
      <c r="E7" s="46" t="s">
        <v>182</v>
      </c>
      <c r="G7" s="46" t="s">
        <v>183</v>
      </c>
      <c r="I7" s="9" t="s">
        <v>184</v>
      </c>
      <c r="K7" s="9" t="s">
        <v>184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10" sqref="A10:B10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2" t="s">
        <v>0</v>
      </c>
      <c r="B1" s="62"/>
      <c r="C1" s="62"/>
      <c r="D1" s="62"/>
      <c r="E1" s="62"/>
      <c r="F1" s="62"/>
    </row>
    <row r="2" spans="1:6" ht="21.75" customHeight="1" x14ac:dyDescent="0.2">
      <c r="A2" s="62" t="s">
        <v>112</v>
      </c>
      <c r="B2" s="62"/>
      <c r="C2" s="62"/>
      <c r="D2" s="62"/>
      <c r="E2" s="62"/>
      <c r="F2" s="62"/>
    </row>
    <row r="3" spans="1:6" ht="21.75" customHeight="1" x14ac:dyDescent="0.2">
      <c r="A3" s="62" t="s">
        <v>2</v>
      </c>
      <c r="B3" s="62"/>
      <c r="C3" s="62"/>
      <c r="D3" s="62"/>
      <c r="E3" s="62"/>
      <c r="F3" s="62"/>
    </row>
    <row r="4" spans="1:6" ht="14.45" customHeight="1" x14ac:dyDescent="0.2"/>
    <row r="5" spans="1:6" ht="29.1" customHeight="1" x14ac:dyDescent="0.2">
      <c r="A5" s="25" t="s">
        <v>154</v>
      </c>
      <c r="B5" s="68" t="s">
        <v>127</v>
      </c>
      <c r="C5" s="68"/>
      <c r="D5" s="68"/>
      <c r="E5" s="68"/>
      <c r="F5" s="68"/>
    </row>
    <row r="6" spans="1:6" ht="14.45" customHeight="1" x14ac:dyDescent="0.2">
      <c r="D6" s="15" t="s">
        <v>131</v>
      </c>
      <c r="F6" s="15" t="s">
        <v>9</v>
      </c>
    </row>
    <row r="7" spans="1:6" ht="14.45" customHeight="1" x14ac:dyDescent="0.2">
      <c r="A7" s="61" t="s">
        <v>127</v>
      </c>
      <c r="B7" s="61"/>
      <c r="D7" s="3" t="s">
        <v>106</v>
      </c>
      <c r="F7" s="3" t="s">
        <v>106</v>
      </c>
    </row>
    <row r="8" spans="1:6" ht="21.75" customHeight="1" x14ac:dyDescent="0.2">
      <c r="A8" s="63" t="s">
        <v>127</v>
      </c>
      <c r="B8" s="63"/>
      <c r="D8" s="18">
        <v>0</v>
      </c>
      <c r="E8" s="16"/>
      <c r="F8" s="18">
        <v>0</v>
      </c>
    </row>
    <row r="9" spans="1:6" ht="21.75" customHeight="1" x14ac:dyDescent="0.2">
      <c r="A9" s="58" t="s">
        <v>155</v>
      </c>
      <c r="B9" s="58"/>
      <c r="D9" s="20">
        <v>0</v>
      </c>
      <c r="E9" s="16"/>
      <c r="F9" s="20">
        <v>274400949</v>
      </c>
    </row>
    <row r="10" spans="1:6" ht="21.75" customHeight="1" x14ac:dyDescent="0.2">
      <c r="A10" s="77" t="s">
        <v>156</v>
      </c>
      <c r="B10" s="77"/>
      <c r="D10" s="29">
        <v>7755273</v>
      </c>
      <c r="E10" s="16"/>
      <c r="F10" s="29">
        <v>114080218</v>
      </c>
    </row>
    <row r="11" spans="1:6" ht="21.75" customHeight="1" x14ac:dyDescent="0.2">
      <c r="A11" s="57" t="s">
        <v>61</v>
      </c>
      <c r="B11" s="57"/>
      <c r="D11" s="23">
        <v>7755273</v>
      </c>
      <c r="E11" s="16"/>
      <c r="F11" s="23">
        <v>388481167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34"/>
  <sheetViews>
    <sheetView rightToLeft="1" zoomScaleNormal="100" workbookViewId="0">
      <selection activeCell="E16" sqref="E16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</row>
    <row r="2" spans="1:25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</row>
    <row r="3" spans="1:25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25" ht="7.35" customHeight="1" x14ac:dyDescent="0.2"/>
    <row r="5" spans="1:25" ht="14.45" customHeight="1" x14ac:dyDescent="0.2">
      <c r="A5" s="68" t="s">
        <v>195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</row>
    <row r="6" spans="1:25" ht="7.35" customHeight="1" x14ac:dyDescent="0.2"/>
    <row r="7" spans="1:25" ht="14.45" customHeight="1" x14ac:dyDescent="0.2">
      <c r="A7" s="16"/>
      <c r="B7" s="16"/>
      <c r="C7" s="16"/>
      <c r="D7" s="16"/>
      <c r="E7" s="61" t="s">
        <v>131</v>
      </c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16"/>
      <c r="Y7" s="15" t="s">
        <v>132</v>
      </c>
    </row>
    <row r="8" spans="1:25" ht="52.5" customHeight="1" x14ac:dyDescent="0.2">
      <c r="A8" s="15" t="s">
        <v>196</v>
      </c>
      <c r="B8" s="16"/>
      <c r="C8" s="15" t="s">
        <v>197</v>
      </c>
      <c r="D8" s="16"/>
      <c r="E8" s="9" t="s">
        <v>64</v>
      </c>
      <c r="F8" s="17"/>
      <c r="G8" s="9" t="s">
        <v>13</v>
      </c>
      <c r="H8" s="17"/>
      <c r="I8" s="9" t="s">
        <v>63</v>
      </c>
      <c r="J8" s="17"/>
      <c r="K8" s="9" t="s">
        <v>198</v>
      </c>
      <c r="L8" s="17"/>
      <c r="M8" s="9" t="s">
        <v>199</v>
      </c>
      <c r="N8" s="17"/>
      <c r="O8" s="9" t="s">
        <v>200</v>
      </c>
      <c r="P8" s="17"/>
      <c r="Q8" s="9" t="s">
        <v>201</v>
      </c>
      <c r="R8" s="17"/>
      <c r="S8" s="9" t="s">
        <v>202</v>
      </c>
      <c r="T8" s="17"/>
      <c r="U8" s="9" t="s">
        <v>203</v>
      </c>
      <c r="V8" s="17"/>
      <c r="W8" s="9" t="s">
        <v>204</v>
      </c>
      <c r="X8" s="16"/>
      <c r="Y8" s="9" t="s">
        <v>204</v>
      </c>
    </row>
    <row r="9" spans="1:25" ht="21.75" customHeight="1" x14ac:dyDescent="0.2">
      <c r="A9" s="27" t="s">
        <v>205</v>
      </c>
      <c r="B9" s="16"/>
      <c r="C9" s="27" t="s">
        <v>206</v>
      </c>
      <c r="D9" s="16"/>
      <c r="E9" s="27" t="s">
        <v>74</v>
      </c>
      <c r="F9" s="16"/>
      <c r="G9" s="18">
        <v>616000</v>
      </c>
      <c r="H9" s="16"/>
      <c r="I9" s="18">
        <v>2118</v>
      </c>
      <c r="J9" s="16"/>
      <c r="K9" s="18">
        <v>1304688000</v>
      </c>
      <c r="L9" s="16"/>
      <c r="M9" s="18">
        <v>83439315</v>
      </c>
      <c r="N9" s="16"/>
      <c r="O9" s="18">
        <v>1333923440</v>
      </c>
      <c r="P9" s="16"/>
      <c r="Q9" s="18">
        <v>7175784</v>
      </c>
      <c r="R9" s="16"/>
      <c r="S9" s="18">
        <v>0</v>
      </c>
      <c r="T9" s="16"/>
      <c r="U9" s="18">
        <v>872945</v>
      </c>
      <c r="V9" s="16"/>
      <c r="W9" s="18">
        <v>47028091</v>
      </c>
      <c r="X9" s="16"/>
      <c r="Y9" s="18">
        <v>47028091</v>
      </c>
    </row>
    <row r="10" spans="1:25" ht="21.75" customHeight="1" x14ac:dyDescent="0.2">
      <c r="A10" s="28" t="s">
        <v>205</v>
      </c>
      <c r="B10" s="16"/>
      <c r="C10" s="28" t="s">
        <v>206</v>
      </c>
      <c r="D10" s="16"/>
      <c r="E10" s="28" t="s">
        <v>74</v>
      </c>
      <c r="F10" s="16"/>
      <c r="G10" s="20">
        <v>22581000</v>
      </c>
      <c r="H10" s="16"/>
      <c r="I10" s="20">
        <v>0</v>
      </c>
      <c r="J10" s="16"/>
      <c r="K10" s="20">
        <v>0</v>
      </c>
      <c r="L10" s="16"/>
      <c r="M10" s="20">
        <v>3058673996</v>
      </c>
      <c r="N10" s="16"/>
      <c r="O10" s="20">
        <v>0</v>
      </c>
      <c r="P10" s="16"/>
      <c r="Q10" s="20">
        <v>0</v>
      </c>
      <c r="R10" s="16"/>
      <c r="S10" s="20">
        <v>0</v>
      </c>
      <c r="T10" s="16"/>
      <c r="U10" s="20">
        <v>872945</v>
      </c>
      <c r="V10" s="16"/>
      <c r="W10" s="20">
        <v>3058673996</v>
      </c>
      <c r="X10" s="16"/>
      <c r="Y10" s="20">
        <v>3058673996</v>
      </c>
    </row>
    <row r="11" spans="1:25" ht="21.75" customHeight="1" x14ac:dyDescent="0.2">
      <c r="A11" s="28" t="s">
        <v>207</v>
      </c>
      <c r="B11" s="16"/>
      <c r="C11" s="28" t="s">
        <v>208</v>
      </c>
      <c r="D11" s="16"/>
      <c r="E11" s="28" t="s">
        <v>80</v>
      </c>
      <c r="F11" s="16"/>
      <c r="G11" s="20">
        <v>7153000</v>
      </c>
      <c r="H11" s="16"/>
      <c r="I11" s="20">
        <v>0</v>
      </c>
      <c r="J11" s="16"/>
      <c r="K11" s="20">
        <v>0</v>
      </c>
      <c r="L11" s="16"/>
      <c r="M11" s="20">
        <v>1603603000</v>
      </c>
      <c r="N11" s="16"/>
      <c r="O11" s="20">
        <v>0</v>
      </c>
      <c r="P11" s="16"/>
      <c r="Q11" s="20">
        <v>0</v>
      </c>
      <c r="R11" s="16"/>
      <c r="S11" s="20">
        <v>0</v>
      </c>
      <c r="T11" s="16"/>
      <c r="U11" s="20">
        <v>412890</v>
      </c>
      <c r="V11" s="16"/>
      <c r="W11" s="20">
        <v>1603603000</v>
      </c>
      <c r="X11" s="16"/>
      <c r="Y11" s="20">
        <v>1603603000</v>
      </c>
    </row>
    <row r="12" spans="1:25" ht="21.75" customHeight="1" x14ac:dyDescent="0.2">
      <c r="A12" s="28" t="s">
        <v>209</v>
      </c>
      <c r="B12" s="16"/>
      <c r="C12" s="28" t="s">
        <v>210</v>
      </c>
      <c r="D12" s="16"/>
      <c r="E12" s="28" t="s">
        <v>211</v>
      </c>
      <c r="F12" s="16"/>
      <c r="G12" s="20">
        <v>7000000</v>
      </c>
      <c r="H12" s="16"/>
      <c r="I12" s="20">
        <v>129.3631</v>
      </c>
      <c r="J12" s="16"/>
      <c r="K12" s="20">
        <v>905541700</v>
      </c>
      <c r="L12" s="16"/>
      <c r="M12" s="20">
        <v>1134551659</v>
      </c>
      <c r="N12" s="16"/>
      <c r="O12" s="20">
        <v>0</v>
      </c>
      <c r="P12" s="16"/>
      <c r="Q12" s="20">
        <v>230881</v>
      </c>
      <c r="R12" s="16"/>
      <c r="S12" s="20">
        <v>0</v>
      </c>
      <c r="T12" s="16"/>
      <c r="U12" s="20">
        <v>847692</v>
      </c>
      <c r="V12" s="16"/>
      <c r="W12" s="20">
        <v>228779078</v>
      </c>
      <c r="X12" s="16"/>
      <c r="Y12" s="20">
        <v>228779078</v>
      </c>
    </row>
    <row r="13" spans="1:25" ht="21.75" customHeight="1" x14ac:dyDescent="0.2">
      <c r="A13" s="28" t="s">
        <v>209</v>
      </c>
      <c r="B13" s="16"/>
      <c r="C13" s="28" t="s">
        <v>210</v>
      </c>
      <c r="D13" s="16"/>
      <c r="E13" s="28" t="s">
        <v>212</v>
      </c>
      <c r="F13" s="16"/>
      <c r="G13" s="20">
        <v>3315000</v>
      </c>
      <c r="H13" s="16"/>
      <c r="I13" s="20">
        <v>65</v>
      </c>
      <c r="J13" s="16"/>
      <c r="K13" s="20">
        <v>215475000</v>
      </c>
      <c r="L13" s="16"/>
      <c r="M13" s="20">
        <v>537291252</v>
      </c>
      <c r="N13" s="16"/>
      <c r="O13" s="20">
        <v>0</v>
      </c>
      <c r="P13" s="16"/>
      <c r="Q13" s="20">
        <v>54929</v>
      </c>
      <c r="R13" s="16"/>
      <c r="S13" s="20">
        <v>0</v>
      </c>
      <c r="T13" s="16"/>
      <c r="U13" s="20">
        <v>847692</v>
      </c>
      <c r="V13" s="16"/>
      <c r="W13" s="20">
        <v>321761323</v>
      </c>
      <c r="X13" s="16"/>
      <c r="Y13" s="20">
        <v>228779078</v>
      </c>
    </row>
    <row r="14" spans="1:25" ht="21.75" customHeight="1" x14ac:dyDescent="0.2">
      <c r="A14" s="28" t="s">
        <v>209</v>
      </c>
      <c r="B14" s="16"/>
      <c r="C14" s="28" t="s">
        <v>213</v>
      </c>
      <c r="D14" s="16"/>
      <c r="E14" s="28" t="s">
        <v>76</v>
      </c>
      <c r="F14" s="16"/>
      <c r="G14" s="20">
        <v>12672000</v>
      </c>
      <c r="H14" s="16"/>
      <c r="I14" s="20">
        <v>1000</v>
      </c>
      <c r="J14" s="16"/>
      <c r="K14" s="20">
        <v>12672000000</v>
      </c>
      <c r="L14" s="16"/>
      <c r="M14" s="20">
        <v>989659868</v>
      </c>
      <c r="N14" s="16"/>
      <c r="O14" s="20">
        <v>14606597850</v>
      </c>
      <c r="P14" s="16"/>
      <c r="Q14" s="20">
        <v>69696000</v>
      </c>
      <c r="R14" s="16"/>
      <c r="S14" s="20">
        <v>0</v>
      </c>
      <c r="T14" s="16"/>
      <c r="U14" s="20">
        <v>494729</v>
      </c>
      <c r="V14" s="16"/>
      <c r="W14" s="20">
        <v>-1014633982</v>
      </c>
      <c r="X14" s="16"/>
      <c r="Y14" s="20">
        <v>-1014633982</v>
      </c>
    </row>
    <row r="15" spans="1:25" ht="21.75" customHeight="1" x14ac:dyDescent="0.2">
      <c r="A15" s="28" t="s">
        <v>209</v>
      </c>
      <c r="B15" s="16"/>
      <c r="C15" s="28" t="s">
        <v>213</v>
      </c>
      <c r="D15" s="16"/>
      <c r="E15" s="28" t="s">
        <v>76</v>
      </c>
      <c r="F15" s="16"/>
      <c r="G15" s="20">
        <v>144000</v>
      </c>
      <c r="H15" s="16"/>
      <c r="I15" s="20">
        <v>0</v>
      </c>
      <c r="J15" s="16"/>
      <c r="K15" s="20">
        <v>0</v>
      </c>
      <c r="L15" s="16"/>
      <c r="M15" s="20">
        <v>11246134</v>
      </c>
      <c r="N15" s="16"/>
      <c r="O15" s="20">
        <v>0</v>
      </c>
      <c r="P15" s="16"/>
      <c r="Q15" s="20">
        <v>0</v>
      </c>
      <c r="R15" s="16"/>
      <c r="S15" s="20">
        <v>0</v>
      </c>
      <c r="T15" s="16"/>
      <c r="U15" s="20">
        <v>494729</v>
      </c>
      <c r="V15" s="16"/>
      <c r="W15" s="20">
        <v>11246134</v>
      </c>
      <c r="X15" s="16"/>
      <c r="Y15" s="20">
        <v>11246134</v>
      </c>
    </row>
    <row r="16" spans="1:25" ht="21.75" customHeight="1" x14ac:dyDescent="0.2">
      <c r="A16" s="28" t="s">
        <v>214</v>
      </c>
      <c r="B16" s="16"/>
      <c r="C16" s="28" t="s">
        <v>215</v>
      </c>
      <c r="D16" s="16"/>
      <c r="E16" s="28" t="s">
        <v>211</v>
      </c>
      <c r="F16" s="16"/>
      <c r="G16" s="20">
        <v>2000000</v>
      </c>
      <c r="H16" s="16"/>
      <c r="I16" s="20">
        <v>74.4495</v>
      </c>
      <c r="J16" s="16"/>
      <c r="K16" s="20">
        <v>148899000</v>
      </c>
      <c r="L16" s="16"/>
      <c r="M16" s="20">
        <v>476510143</v>
      </c>
      <c r="N16" s="16"/>
      <c r="O16" s="20">
        <v>0</v>
      </c>
      <c r="P16" s="16"/>
      <c r="Q16" s="20">
        <v>37959</v>
      </c>
      <c r="R16" s="16"/>
      <c r="S16" s="20">
        <v>0</v>
      </c>
      <c r="T16" s="16"/>
      <c r="U16" s="20">
        <v>746972</v>
      </c>
      <c r="V16" s="16"/>
      <c r="W16" s="20">
        <v>327573184</v>
      </c>
      <c r="X16" s="16"/>
      <c r="Y16" s="20">
        <v>327573184</v>
      </c>
    </row>
    <row r="17" spans="1:25" ht="21.75" customHeight="1" x14ac:dyDescent="0.2">
      <c r="A17" s="28" t="s">
        <v>214</v>
      </c>
      <c r="B17" s="16"/>
      <c r="C17" s="28" t="s">
        <v>215</v>
      </c>
      <c r="D17" s="16"/>
      <c r="E17" s="28" t="s">
        <v>74</v>
      </c>
      <c r="F17" s="16"/>
      <c r="G17" s="20">
        <v>10177000</v>
      </c>
      <c r="H17" s="16"/>
      <c r="I17" s="20">
        <v>0</v>
      </c>
      <c r="J17" s="16"/>
      <c r="K17" s="20">
        <v>0</v>
      </c>
      <c r="L17" s="16"/>
      <c r="M17" s="20">
        <v>2424721857</v>
      </c>
      <c r="N17" s="16"/>
      <c r="O17" s="20">
        <v>0</v>
      </c>
      <c r="P17" s="16"/>
      <c r="Q17" s="20">
        <v>0</v>
      </c>
      <c r="R17" s="16"/>
      <c r="S17" s="20">
        <v>0</v>
      </c>
      <c r="T17" s="16"/>
      <c r="U17" s="20">
        <v>746972</v>
      </c>
      <c r="V17" s="16"/>
      <c r="W17" s="20">
        <v>2424721857</v>
      </c>
      <c r="X17" s="16"/>
      <c r="Y17" s="20">
        <v>2424721857</v>
      </c>
    </row>
    <row r="18" spans="1:25" ht="21.75" customHeight="1" x14ac:dyDescent="0.2">
      <c r="A18" s="28" t="s">
        <v>216</v>
      </c>
      <c r="B18" s="16"/>
      <c r="C18" s="28" t="s">
        <v>217</v>
      </c>
      <c r="D18" s="16"/>
      <c r="E18" s="28"/>
      <c r="F18" s="16"/>
      <c r="G18" s="20">
        <v>0</v>
      </c>
      <c r="H18" s="16"/>
      <c r="I18" s="20">
        <v>0</v>
      </c>
      <c r="J18" s="16"/>
      <c r="K18" s="20">
        <v>0</v>
      </c>
      <c r="L18" s="16"/>
      <c r="M18" s="20">
        <v>0</v>
      </c>
      <c r="N18" s="16"/>
      <c r="O18" s="20">
        <v>0</v>
      </c>
      <c r="P18" s="16"/>
      <c r="Q18" s="20">
        <v>0</v>
      </c>
      <c r="R18" s="16"/>
      <c r="S18" s="20">
        <v>0</v>
      </c>
      <c r="T18" s="16"/>
      <c r="U18" s="20">
        <v>0</v>
      </c>
      <c r="V18" s="16"/>
      <c r="W18" s="20">
        <v>0</v>
      </c>
      <c r="X18" s="16"/>
      <c r="Y18" s="20">
        <v>244000000</v>
      </c>
    </row>
    <row r="19" spans="1:25" ht="21.75" customHeight="1" x14ac:dyDescent="0.2">
      <c r="A19" s="28" t="s">
        <v>205</v>
      </c>
      <c r="B19" s="16"/>
      <c r="C19" s="28" t="s">
        <v>206</v>
      </c>
      <c r="D19" s="16"/>
      <c r="E19" s="28"/>
      <c r="F19" s="16"/>
      <c r="G19" s="20">
        <v>0</v>
      </c>
      <c r="H19" s="16"/>
      <c r="I19" s="20">
        <v>0</v>
      </c>
      <c r="J19" s="16"/>
      <c r="K19" s="20">
        <v>0</v>
      </c>
      <c r="L19" s="16"/>
      <c r="M19" s="20">
        <v>0</v>
      </c>
      <c r="N19" s="16"/>
      <c r="O19" s="20">
        <v>0</v>
      </c>
      <c r="P19" s="16"/>
      <c r="Q19" s="20">
        <v>0</v>
      </c>
      <c r="R19" s="16"/>
      <c r="S19" s="20">
        <v>0</v>
      </c>
      <c r="T19" s="16"/>
      <c r="U19" s="20">
        <v>0</v>
      </c>
      <c r="V19" s="16"/>
      <c r="W19" s="20">
        <v>0</v>
      </c>
      <c r="X19" s="16"/>
      <c r="Y19" s="20">
        <v>102865561</v>
      </c>
    </row>
    <row r="20" spans="1:25" ht="21.75" customHeight="1" x14ac:dyDescent="0.2">
      <c r="A20" s="28" t="s">
        <v>205</v>
      </c>
      <c r="B20" s="16"/>
      <c r="C20" s="28" t="s">
        <v>218</v>
      </c>
      <c r="D20" s="16"/>
      <c r="E20" s="28"/>
      <c r="F20" s="16"/>
      <c r="G20" s="20">
        <v>0</v>
      </c>
      <c r="H20" s="16"/>
      <c r="I20" s="20">
        <v>0</v>
      </c>
      <c r="J20" s="16"/>
      <c r="K20" s="20">
        <v>0</v>
      </c>
      <c r="L20" s="16"/>
      <c r="M20" s="20">
        <v>0</v>
      </c>
      <c r="N20" s="16"/>
      <c r="O20" s="20">
        <v>0</v>
      </c>
      <c r="P20" s="16"/>
      <c r="Q20" s="20">
        <v>0</v>
      </c>
      <c r="R20" s="16"/>
      <c r="S20" s="20">
        <v>0</v>
      </c>
      <c r="T20" s="16"/>
      <c r="U20" s="20">
        <v>0</v>
      </c>
      <c r="V20" s="16"/>
      <c r="W20" s="20">
        <v>0</v>
      </c>
      <c r="X20" s="16"/>
      <c r="Y20" s="20">
        <v>11019858</v>
      </c>
    </row>
    <row r="21" spans="1:25" ht="21.75" customHeight="1" x14ac:dyDescent="0.2">
      <c r="A21" s="28" t="s">
        <v>207</v>
      </c>
      <c r="B21" s="16"/>
      <c r="C21" s="28" t="s">
        <v>219</v>
      </c>
      <c r="D21" s="16"/>
      <c r="E21" s="28"/>
      <c r="F21" s="16"/>
      <c r="G21" s="20">
        <v>0</v>
      </c>
      <c r="H21" s="16"/>
      <c r="I21" s="20">
        <v>0</v>
      </c>
      <c r="J21" s="16"/>
      <c r="K21" s="20">
        <v>0</v>
      </c>
      <c r="L21" s="16"/>
      <c r="M21" s="20">
        <v>0</v>
      </c>
      <c r="N21" s="16"/>
      <c r="O21" s="20">
        <v>0</v>
      </c>
      <c r="P21" s="16"/>
      <c r="Q21" s="20">
        <v>0</v>
      </c>
      <c r="R21" s="16"/>
      <c r="S21" s="20">
        <v>0</v>
      </c>
      <c r="T21" s="16"/>
      <c r="U21" s="20">
        <v>0</v>
      </c>
      <c r="V21" s="16"/>
      <c r="W21" s="20">
        <v>0</v>
      </c>
      <c r="X21" s="16"/>
      <c r="Y21" s="20">
        <v>-135439556</v>
      </c>
    </row>
    <row r="22" spans="1:25" ht="21.75" customHeight="1" x14ac:dyDescent="0.2">
      <c r="A22" s="28" t="s">
        <v>207</v>
      </c>
      <c r="B22" s="16"/>
      <c r="C22" s="28" t="s">
        <v>219</v>
      </c>
      <c r="D22" s="16"/>
      <c r="E22" s="28"/>
      <c r="F22" s="16"/>
      <c r="G22" s="20">
        <v>0</v>
      </c>
      <c r="H22" s="16"/>
      <c r="I22" s="20">
        <v>0</v>
      </c>
      <c r="J22" s="16"/>
      <c r="K22" s="20">
        <v>0</v>
      </c>
      <c r="L22" s="16"/>
      <c r="M22" s="20">
        <v>0</v>
      </c>
      <c r="N22" s="16"/>
      <c r="O22" s="20">
        <v>0</v>
      </c>
      <c r="P22" s="16"/>
      <c r="Q22" s="20">
        <v>0</v>
      </c>
      <c r="R22" s="16"/>
      <c r="S22" s="20">
        <v>0</v>
      </c>
      <c r="T22" s="16"/>
      <c r="U22" s="20">
        <v>0</v>
      </c>
      <c r="V22" s="16"/>
      <c r="W22" s="20">
        <v>0</v>
      </c>
      <c r="X22" s="16"/>
      <c r="Y22" s="20">
        <v>2064266678</v>
      </c>
    </row>
    <row r="23" spans="1:25" ht="21.75" customHeight="1" x14ac:dyDescent="0.2">
      <c r="A23" s="28" t="s">
        <v>207</v>
      </c>
      <c r="B23" s="16"/>
      <c r="C23" s="28" t="s">
        <v>219</v>
      </c>
      <c r="D23" s="16"/>
      <c r="E23" s="28"/>
      <c r="F23" s="16"/>
      <c r="G23" s="20">
        <v>0</v>
      </c>
      <c r="H23" s="16"/>
      <c r="I23" s="20">
        <v>0</v>
      </c>
      <c r="J23" s="16"/>
      <c r="K23" s="20">
        <v>0</v>
      </c>
      <c r="L23" s="16"/>
      <c r="M23" s="20">
        <v>0</v>
      </c>
      <c r="N23" s="16"/>
      <c r="O23" s="20">
        <v>0</v>
      </c>
      <c r="P23" s="16"/>
      <c r="Q23" s="20">
        <v>0</v>
      </c>
      <c r="R23" s="16"/>
      <c r="S23" s="20">
        <v>0</v>
      </c>
      <c r="T23" s="16"/>
      <c r="U23" s="20">
        <v>0</v>
      </c>
      <c r="V23" s="16"/>
      <c r="W23" s="20">
        <v>0</v>
      </c>
      <c r="X23" s="16"/>
      <c r="Y23" s="20">
        <v>565969755</v>
      </c>
    </row>
    <row r="24" spans="1:25" ht="21.75" customHeight="1" x14ac:dyDescent="0.2">
      <c r="A24" s="28" t="s">
        <v>207</v>
      </c>
      <c r="B24" s="16"/>
      <c r="C24" s="28" t="s">
        <v>220</v>
      </c>
      <c r="D24" s="16"/>
      <c r="E24" s="28"/>
      <c r="F24" s="16"/>
      <c r="G24" s="20">
        <v>0</v>
      </c>
      <c r="H24" s="16"/>
      <c r="I24" s="20">
        <v>0</v>
      </c>
      <c r="J24" s="16"/>
      <c r="K24" s="20">
        <v>0</v>
      </c>
      <c r="L24" s="16"/>
      <c r="M24" s="20">
        <v>0</v>
      </c>
      <c r="N24" s="16"/>
      <c r="O24" s="20">
        <v>0</v>
      </c>
      <c r="P24" s="16"/>
      <c r="Q24" s="20">
        <v>0</v>
      </c>
      <c r="R24" s="16"/>
      <c r="S24" s="20">
        <v>0</v>
      </c>
      <c r="T24" s="16"/>
      <c r="U24" s="20">
        <v>0</v>
      </c>
      <c r="V24" s="16"/>
      <c r="W24" s="20">
        <v>0</v>
      </c>
      <c r="X24" s="16"/>
      <c r="Y24" s="20">
        <v>580882120.39999998</v>
      </c>
    </row>
    <row r="25" spans="1:25" ht="21.75" customHeight="1" x14ac:dyDescent="0.2">
      <c r="A25" s="28" t="s">
        <v>207</v>
      </c>
      <c r="B25" s="16"/>
      <c r="C25" s="28" t="s">
        <v>220</v>
      </c>
      <c r="D25" s="16"/>
      <c r="E25" s="28"/>
      <c r="F25" s="16"/>
      <c r="G25" s="20">
        <v>0</v>
      </c>
      <c r="H25" s="16"/>
      <c r="I25" s="20">
        <v>0</v>
      </c>
      <c r="J25" s="16"/>
      <c r="K25" s="20">
        <v>0</v>
      </c>
      <c r="L25" s="16"/>
      <c r="M25" s="20">
        <v>0</v>
      </c>
      <c r="N25" s="16"/>
      <c r="O25" s="20">
        <v>0</v>
      </c>
      <c r="P25" s="16"/>
      <c r="Q25" s="20">
        <v>0</v>
      </c>
      <c r="R25" s="16"/>
      <c r="S25" s="20">
        <v>0</v>
      </c>
      <c r="T25" s="16"/>
      <c r="U25" s="20">
        <v>0</v>
      </c>
      <c r="V25" s="16"/>
      <c r="W25" s="20">
        <v>0</v>
      </c>
      <c r="X25" s="16"/>
      <c r="Y25" s="20">
        <v>370882997</v>
      </c>
    </row>
    <row r="26" spans="1:25" ht="21.75" customHeight="1" x14ac:dyDescent="0.2">
      <c r="A26" s="28" t="s">
        <v>209</v>
      </c>
      <c r="B26" s="16"/>
      <c r="C26" s="28" t="s">
        <v>221</v>
      </c>
      <c r="D26" s="16"/>
      <c r="E26" s="28"/>
      <c r="F26" s="16"/>
      <c r="G26" s="20">
        <v>0</v>
      </c>
      <c r="H26" s="16"/>
      <c r="I26" s="20">
        <v>0</v>
      </c>
      <c r="J26" s="16"/>
      <c r="K26" s="20">
        <v>0</v>
      </c>
      <c r="L26" s="16"/>
      <c r="M26" s="20">
        <v>0</v>
      </c>
      <c r="N26" s="16"/>
      <c r="O26" s="20">
        <v>0</v>
      </c>
      <c r="P26" s="16"/>
      <c r="Q26" s="20">
        <v>0</v>
      </c>
      <c r="R26" s="16"/>
      <c r="S26" s="20">
        <v>0</v>
      </c>
      <c r="T26" s="16"/>
      <c r="U26" s="20">
        <v>0</v>
      </c>
      <c r="V26" s="16"/>
      <c r="W26" s="20">
        <v>0</v>
      </c>
      <c r="X26" s="16"/>
      <c r="Y26" s="20">
        <v>34288866</v>
      </c>
    </row>
    <row r="27" spans="1:25" ht="21.75" customHeight="1" x14ac:dyDescent="0.2">
      <c r="A27" s="28" t="s">
        <v>209</v>
      </c>
      <c r="B27" s="16"/>
      <c r="C27" s="28" t="s">
        <v>222</v>
      </c>
      <c r="D27" s="16"/>
      <c r="E27" s="28"/>
      <c r="F27" s="16"/>
      <c r="G27" s="20">
        <v>0</v>
      </c>
      <c r="H27" s="16"/>
      <c r="I27" s="20">
        <v>0</v>
      </c>
      <c r="J27" s="16"/>
      <c r="K27" s="20">
        <v>0</v>
      </c>
      <c r="L27" s="16"/>
      <c r="M27" s="20">
        <v>0</v>
      </c>
      <c r="N27" s="16"/>
      <c r="O27" s="20">
        <v>0</v>
      </c>
      <c r="P27" s="16"/>
      <c r="Q27" s="20">
        <v>0</v>
      </c>
      <c r="R27" s="16"/>
      <c r="S27" s="20">
        <v>0</v>
      </c>
      <c r="T27" s="16"/>
      <c r="U27" s="20">
        <v>0</v>
      </c>
      <c r="V27" s="16"/>
      <c r="W27" s="20">
        <v>0</v>
      </c>
      <c r="X27" s="16"/>
      <c r="Y27" s="20">
        <v>17961428</v>
      </c>
    </row>
    <row r="28" spans="1:25" ht="21.75" customHeight="1" x14ac:dyDescent="0.2">
      <c r="A28" s="28" t="s">
        <v>209</v>
      </c>
      <c r="B28" s="16"/>
      <c r="C28" s="28" t="s">
        <v>213</v>
      </c>
      <c r="D28" s="16"/>
      <c r="E28" s="28"/>
      <c r="F28" s="16"/>
      <c r="G28" s="20">
        <v>0</v>
      </c>
      <c r="H28" s="16"/>
      <c r="I28" s="20">
        <v>0</v>
      </c>
      <c r="J28" s="16"/>
      <c r="K28" s="20">
        <v>0</v>
      </c>
      <c r="L28" s="16"/>
      <c r="M28" s="20">
        <v>0</v>
      </c>
      <c r="N28" s="16"/>
      <c r="O28" s="20">
        <v>0</v>
      </c>
      <c r="P28" s="16"/>
      <c r="Q28" s="20">
        <v>0</v>
      </c>
      <c r="R28" s="16"/>
      <c r="S28" s="20">
        <v>0</v>
      </c>
      <c r="T28" s="16"/>
      <c r="U28" s="20">
        <v>0</v>
      </c>
      <c r="V28" s="16"/>
      <c r="W28" s="20">
        <v>0</v>
      </c>
      <c r="X28" s="16"/>
      <c r="Y28" s="20">
        <v>412917701</v>
      </c>
    </row>
    <row r="29" spans="1:25" ht="21.75" customHeight="1" x14ac:dyDescent="0.2">
      <c r="A29" s="28" t="s">
        <v>214</v>
      </c>
      <c r="B29" s="16"/>
      <c r="C29" s="28" t="s">
        <v>223</v>
      </c>
      <c r="D29" s="16"/>
      <c r="E29" s="28"/>
      <c r="F29" s="16"/>
      <c r="G29" s="20">
        <v>0</v>
      </c>
      <c r="H29" s="16"/>
      <c r="I29" s="20">
        <v>0</v>
      </c>
      <c r="J29" s="16"/>
      <c r="K29" s="20">
        <v>0</v>
      </c>
      <c r="L29" s="16"/>
      <c r="M29" s="20">
        <v>0</v>
      </c>
      <c r="N29" s="16"/>
      <c r="O29" s="20">
        <v>0</v>
      </c>
      <c r="P29" s="16"/>
      <c r="Q29" s="20">
        <v>0</v>
      </c>
      <c r="R29" s="16"/>
      <c r="S29" s="20">
        <v>0</v>
      </c>
      <c r="T29" s="16"/>
      <c r="U29" s="20">
        <v>0</v>
      </c>
      <c r="V29" s="16"/>
      <c r="W29" s="20">
        <v>0</v>
      </c>
      <c r="X29" s="16"/>
      <c r="Y29" s="20">
        <v>252588022</v>
      </c>
    </row>
    <row r="30" spans="1:25" ht="21.75" customHeight="1" x14ac:dyDescent="0.2">
      <c r="A30" s="28" t="s">
        <v>214</v>
      </c>
      <c r="B30" s="16"/>
      <c r="C30" s="28" t="s">
        <v>224</v>
      </c>
      <c r="D30" s="16"/>
      <c r="E30" s="28"/>
      <c r="F30" s="16"/>
      <c r="G30" s="20">
        <v>0</v>
      </c>
      <c r="H30" s="16"/>
      <c r="I30" s="20">
        <v>0</v>
      </c>
      <c r="J30" s="16"/>
      <c r="K30" s="20">
        <v>0</v>
      </c>
      <c r="L30" s="16"/>
      <c r="M30" s="20">
        <v>0</v>
      </c>
      <c r="N30" s="16"/>
      <c r="O30" s="20">
        <v>0</v>
      </c>
      <c r="P30" s="16"/>
      <c r="Q30" s="20">
        <v>0</v>
      </c>
      <c r="R30" s="16"/>
      <c r="S30" s="20">
        <v>0</v>
      </c>
      <c r="T30" s="16"/>
      <c r="U30" s="20">
        <v>0</v>
      </c>
      <c r="V30" s="16"/>
      <c r="W30" s="20">
        <v>0</v>
      </c>
      <c r="X30" s="16"/>
      <c r="Y30" s="20">
        <v>422060653</v>
      </c>
    </row>
    <row r="31" spans="1:25" ht="21.75" customHeight="1" x14ac:dyDescent="0.2">
      <c r="A31" s="28" t="s">
        <v>214</v>
      </c>
      <c r="B31" s="16"/>
      <c r="C31" s="28" t="s">
        <v>224</v>
      </c>
      <c r="D31" s="16"/>
      <c r="E31" s="28"/>
      <c r="F31" s="16"/>
      <c r="G31" s="20">
        <v>0</v>
      </c>
      <c r="H31" s="16"/>
      <c r="I31" s="20">
        <v>0</v>
      </c>
      <c r="J31" s="16"/>
      <c r="K31" s="20">
        <v>0</v>
      </c>
      <c r="L31" s="16"/>
      <c r="M31" s="20">
        <v>0</v>
      </c>
      <c r="N31" s="16"/>
      <c r="O31" s="20">
        <v>0</v>
      </c>
      <c r="P31" s="16"/>
      <c r="Q31" s="20">
        <v>0</v>
      </c>
      <c r="R31" s="16"/>
      <c r="S31" s="20">
        <v>0</v>
      </c>
      <c r="T31" s="16"/>
      <c r="U31" s="20">
        <v>0</v>
      </c>
      <c r="V31" s="16"/>
      <c r="W31" s="20">
        <v>0</v>
      </c>
      <c r="X31" s="16"/>
      <c r="Y31" s="20">
        <v>810858000</v>
      </c>
    </row>
    <row r="32" spans="1:25" ht="21.75" customHeight="1" x14ac:dyDescent="0.2">
      <c r="A32" s="28" t="s">
        <v>214</v>
      </c>
      <c r="B32" s="16"/>
      <c r="C32" s="28" t="s">
        <v>225</v>
      </c>
      <c r="D32" s="16"/>
      <c r="E32" s="28"/>
      <c r="F32" s="16"/>
      <c r="G32" s="20">
        <v>0</v>
      </c>
      <c r="H32" s="16"/>
      <c r="I32" s="20">
        <v>0</v>
      </c>
      <c r="J32" s="16"/>
      <c r="K32" s="20">
        <v>0</v>
      </c>
      <c r="L32" s="16"/>
      <c r="M32" s="20">
        <v>0</v>
      </c>
      <c r="N32" s="16"/>
      <c r="O32" s="20">
        <v>0</v>
      </c>
      <c r="P32" s="16"/>
      <c r="Q32" s="20">
        <v>0</v>
      </c>
      <c r="R32" s="16"/>
      <c r="S32" s="20">
        <v>0</v>
      </c>
      <c r="T32" s="16"/>
      <c r="U32" s="20">
        <v>0</v>
      </c>
      <c r="V32" s="16"/>
      <c r="W32" s="20">
        <v>0</v>
      </c>
      <c r="X32" s="16"/>
      <c r="Y32" s="20">
        <v>618901619.20000005</v>
      </c>
    </row>
    <row r="33" spans="1:25" ht="21.75" customHeight="1" thickBot="1" x14ac:dyDescent="0.25">
      <c r="A33" s="70" t="s">
        <v>61</v>
      </c>
      <c r="B33" s="70"/>
      <c r="C33" s="70"/>
      <c r="D33" s="16"/>
      <c r="E33" s="23"/>
      <c r="F33" s="16"/>
      <c r="G33" s="23"/>
      <c r="H33" s="16"/>
      <c r="I33" s="23"/>
      <c r="J33" s="16"/>
      <c r="K33" s="23">
        <v>15246603700</v>
      </c>
      <c r="L33" s="16"/>
      <c r="M33" s="23">
        <v>10319697224</v>
      </c>
      <c r="N33" s="16"/>
      <c r="O33" s="23">
        <v>15940521290</v>
      </c>
      <c r="P33" s="16"/>
      <c r="Q33" s="23">
        <v>77195553</v>
      </c>
      <c r="R33" s="16"/>
      <c r="S33" s="23">
        <v>0</v>
      </c>
      <c r="T33" s="16"/>
      <c r="U33" s="23">
        <v>6337566</v>
      </c>
      <c r="V33" s="16"/>
      <c r="W33" s="23">
        <v>7008752681</v>
      </c>
      <c r="X33" s="16"/>
      <c r="Y33" s="23">
        <v>13289794138.6</v>
      </c>
    </row>
    <row r="34" spans="1:25" ht="13.5" thickTop="1" x14ac:dyDescent="0.2"/>
  </sheetData>
  <mergeCells count="6">
    <mergeCell ref="A33:C33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3"/>
  <sheetViews>
    <sheetView rightToLeft="1" zoomScaleNormal="100" workbookViewId="0">
      <selection activeCell="H39" sqref="H39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6.1406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5.5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</row>
    <row r="2" spans="1:28" ht="25.5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</row>
    <row r="3" spans="1:28" ht="25.5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</row>
    <row r="4" spans="1:28" ht="2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2.5" x14ac:dyDescent="0.2">
      <c r="A5" s="14" t="s">
        <v>3</v>
      </c>
      <c r="B5" s="65" t="s">
        <v>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</row>
    <row r="6" spans="1:28" ht="22.5" x14ac:dyDescent="0.2">
      <c r="A6" s="65" t="s">
        <v>5</v>
      </c>
      <c r="B6" s="65"/>
      <c r="C6" s="65" t="s">
        <v>6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21" x14ac:dyDescent="0.2">
      <c r="F7" s="61" t="s">
        <v>7</v>
      </c>
      <c r="G7" s="61"/>
      <c r="H7" s="61"/>
      <c r="I7" s="61"/>
      <c r="J7" s="61"/>
      <c r="L7" s="61" t="s">
        <v>8</v>
      </c>
      <c r="M7" s="61"/>
      <c r="N7" s="61"/>
      <c r="O7" s="61"/>
      <c r="P7" s="61"/>
      <c r="Q7" s="61"/>
      <c r="R7" s="61"/>
      <c r="T7" s="61" t="s">
        <v>9</v>
      </c>
      <c r="U7" s="61"/>
      <c r="V7" s="61"/>
      <c r="W7" s="61"/>
      <c r="X7" s="61"/>
      <c r="Y7" s="61"/>
      <c r="Z7" s="61"/>
      <c r="AA7" s="61"/>
      <c r="AB7" s="61"/>
    </row>
    <row r="8" spans="1:28" ht="21" x14ac:dyDescent="0.2">
      <c r="E8" s="16"/>
      <c r="F8" s="17"/>
      <c r="G8" s="17"/>
      <c r="H8" s="17"/>
      <c r="I8" s="17"/>
      <c r="J8" s="17"/>
      <c r="K8" s="16"/>
      <c r="L8" s="60" t="s">
        <v>10</v>
      </c>
      <c r="M8" s="60"/>
      <c r="N8" s="60"/>
      <c r="O8" s="17"/>
      <c r="P8" s="60" t="s">
        <v>11</v>
      </c>
      <c r="Q8" s="60"/>
      <c r="R8" s="60"/>
      <c r="S8" s="16"/>
      <c r="T8" s="17"/>
      <c r="U8" s="17"/>
      <c r="V8" s="17"/>
      <c r="W8" s="17"/>
      <c r="X8" s="17"/>
      <c r="Y8" s="2"/>
      <c r="Z8" s="2"/>
      <c r="AA8" s="2"/>
      <c r="AB8" s="2"/>
    </row>
    <row r="9" spans="1:28" ht="21" x14ac:dyDescent="0.2">
      <c r="A9" s="61" t="s">
        <v>12</v>
      </c>
      <c r="B9" s="61"/>
      <c r="C9" s="61"/>
      <c r="E9" s="61" t="s">
        <v>13</v>
      </c>
      <c r="F9" s="61"/>
      <c r="G9" s="16"/>
      <c r="H9" s="15" t="s">
        <v>14</v>
      </c>
      <c r="I9" s="16"/>
      <c r="J9" s="15" t="s">
        <v>15</v>
      </c>
      <c r="K9" s="16"/>
      <c r="L9" s="3" t="s">
        <v>13</v>
      </c>
      <c r="M9" s="17"/>
      <c r="N9" s="3" t="s">
        <v>14</v>
      </c>
      <c r="O9" s="16"/>
      <c r="P9" s="3" t="s">
        <v>13</v>
      </c>
      <c r="Q9" s="17"/>
      <c r="R9" s="3" t="s">
        <v>16</v>
      </c>
      <c r="S9" s="16"/>
      <c r="T9" s="15" t="s">
        <v>13</v>
      </c>
      <c r="U9" s="16"/>
      <c r="V9" s="15" t="s">
        <v>17</v>
      </c>
      <c r="W9" s="16"/>
      <c r="X9" s="15" t="s">
        <v>14</v>
      </c>
      <c r="Z9" s="15" t="s">
        <v>15</v>
      </c>
      <c r="AB9" s="15" t="s">
        <v>18</v>
      </c>
    </row>
    <row r="10" spans="1:28" ht="18.75" x14ac:dyDescent="0.2">
      <c r="A10" s="63" t="s">
        <v>19</v>
      </c>
      <c r="B10" s="63"/>
      <c r="C10" s="63"/>
      <c r="E10" s="64">
        <v>3369373</v>
      </c>
      <c r="F10" s="64"/>
      <c r="G10" s="16"/>
      <c r="H10" s="18">
        <v>28964638638</v>
      </c>
      <c r="I10" s="16"/>
      <c r="J10" s="18">
        <v>27631933152.862499</v>
      </c>
      <c r="K10" s="16"/>
      <c r="L10" s="18">
        <v>0</v>
      </c>
      <c r="M10" s="16"/>
      <c r="N10" s="18">
        <v>0</v>
      </c>
      <c r="O10" s="16"/>
      <c r="P10" s="18">
        <v>0</v>
      </c>
      <c r="Q10" s="16"/>
      <c r="R10" s="18">
        <v>0</v>
      </c>
      <c r="S10" s="16"/>
      <c r="T10" s="18">
        <v>3369373</v>
      </c>
      <c r="U10" s="16"/>
      <c r="V10" s="18">
        <v>6542</v>
      </c>
      <c r="W10" s="16"/>
      <c r="X10" s="18">
        <v>24699016218</v>
      </c>
      <c r="Z10" s="18">
        <v>21911285658.9123</v>
      </c>
      <c r="AA10" s="16"/>
      <c r="AB10" s="19">
        <v>2.61</v>
      </c>
    </row>
    <row r="11" spans="1:28" ht="18.75" x14ac:dyDescent="0.2">
      <c r="A11" s="58" t="s">
        <v>20</v>
      </c>
      <c r="B11" s="58"/>
      <c r="C11" s="58"/>
      <c r="E11" s="59">
        <v>600000</v>
      </c>
      <c r="F11" s="59"/>
      <c r="G11" s="16"/>
      <c r="H11" s="20">
        <v>27006885</v>
      </c>
      <c r="I11" s="16"/>
      <c r="J11" s="20">
        <v>11996910</v>
      </c>
      <c r="K11" s="16"/>
      <c r="L11" s="20">
        <v>0</v>
      </c>
      <c r="M11" s="16"/>
      <c r="N11" s="20">
        <v>0</v>
      </c>
      <c r="O11" s="16"/>
      <c r="P11" s="20">
        <v>0</v>
      </c>
      <c r="Q11" s="16"/>
      <c r="R11" s="20">
        <v>0</v>
      </c>
      <c r="S11" s="16"/>
      <c r="T11" s="20">
        <v>600000</v>
      </c>
      <c r="U11" s="16"/>
      <c r="V11" s="20">
        <v>3</v>
      </c>
      <c r="W11" s="16"/>
      <c r="X11" s="20">
        <v>27006885</v>
      </c>
      <c r="Z11" s="20">
        <v>1799536.5</v>
      </c>
      <c r="AA11" s="16"/>
      <c r="AB11" s="21">
        <v>0</v>
      </c>
    </row>
    <row r="12" spans="1:28" ht="18.75" x14ac:dyDescent="0.2">
      <c r="A12" s="58" t="s">
        <v>21</v>
      </c>
      <c r="B12" s="58"/>
      <c r="C12" s="58"/>
      <c r="E12" s="59">
        <v>9039000</v>
      </c>
      <c r="F12" s="59"/>
      <c r="G12" s="16"/>
      <c r="H12" s="20">
        <v>252156280</v>
      </c>
      <c r="I12" s="16"/>
      <c r="J12" s="20">
        <v>81330052.117500007</v>
      </c>
      <c r="K12" s="16"/>
      <c r="L12" s="20">
        <v>0</v>
      </c>
      <c r="M12" s="16"/>
      <c r="N12" s="20">
        <v>0</v>
      </c>
      <c r="O12" s="16"/>
      <c r="P12" s="20">
        <v>0</v>
      </c>
      <c r="Q12" s="16"/>
      <c r="R12" s="20">
        <v>0</v>
      </c>
      <c r="S12" s="16"/>
      <c r="T12" s="20">
        <v>9039000</v>
      </c>
      <c r="U12" s="16"/>
      <c r="V12" s="20">
        <v>1</v>
      </c>
      <c r="W12" s="16"/>
      <c r="X12" s="20">
        <v>252156280</v>
      </c>
      <c r="Z12" s="20">
        <v>9036672.4574999996</v>
      </c>
      <c r="AA12" s="16"/>
      <c r="AB12" s="21">
        <v>0</v>
      </c>
    </row>
    <row r="13" spans="1:28" ht="18.75" x14ac:dyDescent="0.2">
      <c r="A13" s="58" t="s">
        <v>22</v>
      </c>
      <c r="B13" s="58"/>
      <c r="C13" s="58"/>
      <c r="E13" s="59">
        <v>1389679</v>
      </c>
      <c r="F13" s="59"/>
      <c r="G13" s="16"/>
      <c r="H13" s="20">
        <v>2546255745</v>
      </c>
      <c r="I13" s="16"/>
      <c r="J13" s="20">
        <v>2445096425.6114998</v>
      </c>
      <c r="K13" s="16"/>
      <c r="L13" s="20">
        <v>0</v>
      </c>
      <c r="M13" s="16"/>
      <c r="N13" s="20">
        <v>0</v>
      </c>
      <c r="O13" s="16"/>
      <c r="P13" s="20">
        <v>0</v>
      </c>
      <c r="Q13" s="16"/>
      <c r="R13" s="20">
        <v>0</v>
      </c>
      <c r="S13" s="16"/>
      <c r="T13" s="20">
        <v>1389679</v>
      </c>
      <c r="U13" s="16"/>
      <c r="V13" s="20">
        <v>1780</v>
      </c>
      <c r="W13" s="16"/>
      <c r="X13" s="20">
        <v>2546255745</v>
      </c>
      <c r="Z13" s="20">
        <v>2458910529.711</v>
      </c>
      <c r="AA13" s="16"/>
      <c r="AB13" s="21">
        <v>0.28999999999999998</v>
      </c>
    </row>
    <row r="14" spans="1:28" ht="18.75" x14ac:dyDescent="0.2">
      <c r="A14" s="58" t="s">
        <v>23</v>
      </c>
      <c r="B14" s="58"/>
      <c r="C14" s="58"/>
      <c r="E14" s="59">
        <v>10653000</v>
      </c>
      <c r="F14" s="59"/>
      <c r="G14" s="16"/>
      <c r="H14" s="20">
        <v>32888357069</v>
      </c>
      <c r="I14" s="16"/>
      <c r="J14" s="20">
        <v>29672100249.299999</v>
      </c>
      <c r="K14" s="16"/>
      <c r="L14" s="20">
        <v>0</v>
      </c>
      <c r="M14" s="16"/>
      <c r="N14" s="20">
        <v>0</v>
      </c>
      <c r="O14" s="16"/>
      <c r="P14" s="20">
        <v>0</v>
      </c>
      <c r="Q14" s="16"/>
      <c r="R14" s="20">
        <v>0</v>
      </c>
      <c r="S14" s="16"/>
      <c r="T14" s="20">
        <v>10653000</v>
      </c>
      <c r="U14" s="16"/>
      <c r="V14" s="20">
        <v>2379</v>
      </c>
      <c r="W14" s="16"/>
      <c r="X14" s="20">
        <v>32888357069</v>
      </c>
      <c r="Z14" s="20">
        <v>25192693252.349998</v>
      </c>
      <c r="AA14" s="16"/>
      <c r="AB14" s="21">
        <v>3</v>
      </c>
    </row>
    <row r="15" spans="1:28" ht="18.75" x14ac:dyDescent="0.2">
      <c r="A15" s="58" t="s">
        <v>24</v>
      </c>
      <c r="B15" s="58"/>
      <c r="C15" s="58"/>
      <c r="E15" s="59">
        <v>2402799</v>
      </c>
      <c r="F15" s="59"/>
      <c r="G15" s="16"/>
      <c r="H15" s="20">
        <v>7228846848</v>
      </c>
      <c r="I15" s="16"/>
      <c r="J15" s="20">
        <v>7015031390.05515</v>
      </c>
      <c r="K15" s="16"/>
      <c r="L15" s="20">
        <v>0</v>
      </c>
      <c r="M15" s="16"/>
      <c r="N15" s="20">
        <v>0</v>
      </c>
      <c r="O15" s="16"/>
      <c r="P15" s="20">
        <v>0</v>
      </c>
      <c r="Q15" s="16"/>
      <c r="R15" s="20">
        <v>0</v>
      </c>
      <c r="S15" s="16"/>
      <c r="T15" s="20">
        <v>2402799</v>
      </c>
      <c r="U15" s="16"/>
      <c r="V15" s="20">
        <v>2880</v>
      </c>
      <c r="W15" s="16"/>
      <c r="X15" s="20">
        <v>7228846848</v>
      </c>
      <c r="Z15" s="20">
        <v>6878886756.3360004</v>
      </c>
      <c r="AA15" s="16"/>
      <c r="AB15" s="21">
        <v>0.82</v>
      </c>
    </row>
    <row r="16" spans="1:28" ht="18.75" x14ac:dyDescent="0.2">
      <c r="A16" s="58" t="s">
        <v>25</v>
      </c>
      <c r="B16" s="58"/>
      <c r="C16" s="58"/>
      <c r="E16" s="59">
        <v>1800000</v>
      </c>
      <c r="F16" s="59"/>
      <c r="G16" s="16"/>
      <c r="H16" s="20">
        <v>1583636555</v>
      </c>
      <c r="I16" s="16"/>
      <c r="J16" s="20">
        <v>1146934890</v>
      </c>
      <c r="K16" s="16"/>
      <c r="L16" s="20">
        <v>0</v>
      </c>
      <c r="M16" s="16"/>
      <c r="N16" s="20">
        <v>0</v>
      </c>
      <c r="O16" s="16"/>
      <c r="P16" s="20">
        <v>0</v>
      </c>
      <c r="Q16" s="16"/>
      <c r="R16" s="20">
        <v>0</v>
      </c>
      <c r="S16" s="16"/>
      <c r="T16" s="20">
        <v>1800000</v>
      </c>
      <c r="U16" s="16"/>
      <c r="V16" s="20">
        <v>614</v>
      </c>
      <c r="W16" s="16"/>
      <c r="X16" s="20">
        <v>1583636555</v>
      </c>
      <c r="Z16" s="20">
        <v>1098624060</v>
      </c>
      <c r="AA16" s="16"/>
      <c r="AB16" s="21">
        <v>0.13</v>
      </c>
    </row>
    <row r="17" spans="1:28" ht="18.75" x14ac:dyDescent="0.2">
      <c r="A17" s="58" t="s">
        <v>26</v>
      </c>
      <c r="B17" s="58"/>
      <c r="C17" s="58"/>
      <c r="E17" s="59">
        <v>23998690</v>
      </c>
      <c r="F17" s="59"/>
      <c r="G17" s="16"/>
      <c r="H17" s="20">
        <v>51968206369</v>
      </c>
      <c r="I17" s="16"/>
      <c r="J17" s="20">
        <v>50813062302.285004</v>
      </c>
      <c r="K17" s="16"/>
      <c r="L17" s="20">
        <v>0</v>
      </c>
      <c r="M17" s="16"/>
      <c r="N17" s="20">
        <v>0</v>
      </c>
      <c r="O17" s="16"/>
      <c r="P17" s="20">
        <v>-616000</v>
      </c>
      <c r="Q17" s="16"/>
      <c r="R17" s="20">
        <v>0</v>
      </c>
      <c r="S17" s="16"/>
      <c r="T17" s="20">
        <v>23382690</v>
      </c>
      <c r="U17" s="16"/>
      <c r="V17" s="20">
        <v>1957</v>
      </c>
      <c r="W17" s="16"/>
      <c r="X17" s="20">
        <v>50634282929</v>
      </c>
      <c r="Z17" s="20">
        <v>45487652780.236504</v>
      </c>
      <c r="AA17" s="16"/>
      <c r="AB17" s="21">
        <v>5.42</v>
      </c>
    </row>
    <row r="18" spans="1:28" ht="18.75" x14ac:dyDescent="0.2">
      <c r="A18" s="58" t="s">
        <v>27</v>
      </c>
      <c r="B18" s="58"/>
      <c r="C18" s="58"/>
      <c r="E18" s="59">
        <v>344832</v>
      </c>
      <c r="F18" s="59"/>
      <c r="G18" s="16"/>
      <c r="H18" s="20">
        <v>1445713588</v>
      </c>
      <c r="I18" s="16"/>
      <c r="J18" s="20">
        <v>1362208711.9103999</v>
      </c>
      <c r="K18" s="16"/>
      <c r="L18" s="20">
        <v>0</v>
      </c>
      <c r="M18" s="16"/>
      <c r="N18" s="20">
        <v>0</v>
      </c>
      <c r="O18" s="16"/>
      <c r="P18" s="20">
        <v>0</v>
      </c>
      <c r="Q18" s="16"/>
      <c r="R18" s="20">
        <v>0</v>
      </c>
      <c r="S18" s="16"/>
      <c r="T18" s="20">
        <v>344832</v>
      </c>
      <c r="U18" s="16"/>
      <c r="V18" s="20">
        <v>3703</v>
      </c>
      <c r="W18" s="16"/>
      <c r="X18" s="20">
        <v>1445713588</v>
      </c>
      <c r="Z18" s="20">
        <v>1269315264.2688</v>
      </c>
      <c r="AA18" s="16"/>
      <c r="AB18" s="21">
        <v>0.15</v>
      </c>
    </row>
    <row r="19" spans="1:28" ht="18.75" x14ac:dyDescent="0.2">
      <c r="A19" s="58" t="s">
        <v>28</v>
      </c>
      <c r="B19" s="58"/>
      <c r="C19" s="58"/>
      <c r="E19" s="59">
        <v>2400294</v>
      </c>
      <c r="F19" s="59"/>
      <c r="G19" s="16"/>
      <c r="H19" s="20">
        <v>26399075697</v>
      </c>
      <c r="I19" s="16"/>
      <c r="J19" s="20">
        <v>24742947039.758999</v>
      </c>
      <c r="K19" s="16"/>
      <c r="L19" s="20">
        <v>0</v>
      </c>
      <c r="M19" s="16"/>
      <c r="N19" s="20">
        <v>0</v>
      </c>
      <c r="O19" s="16"/>
      <c r="P19" s="20">
        <v>0</v>
      </c>
      <c r="Q19" s="16"/>
      <c r="R19" s="20">
        <v>0</v>
      </c>
      <c r="S19" s="16"/>
      <c r="T19" s="20">
        <v>2400294</v>
      </c>
      <c r="U19" s="16"/>
      <c r="V19" s="20">
        <v>9780</v>
      </c>
      <c r="W19" s="16"/>
      <c r="X19" s="20">
        <v>26399075697</v>
      </c>
      <c r="Z19" s="20">
        <v>23335199811.846001</v>
      </c>
      <c r="AA19" s="16"/>
      <c r="AB19" s="21">
        <v>2.78</v>
      </c>
    </row>
    <row r="20" spans="1:28" ht="18.75" x14ac:dyDescent="0.2">
      <c r="A20" s="58" t="s">
        <v>29</v>
      </c>
      <c r="B20" s="58"/>
      <c r="C20" s="58"/>
      <c r="E20" s="59">
        <v>2000000</v>
      </c>
      <c r="F20" s="59"/>
      <c r="G20" s="16"/>
      <c r="H20" s="20">
        <v>20098634063</v>
      </c>
      <c r="I20" s="16"/>
      <c r="J20" s="20">
        <v>16600635000</v>
      </c>
      <c r="K20" s="16"/>
      <c r="L20" s="20">
        <v>0</v>
      </c>
      <c r="M20" s="16"/>
      <c r="N20" s="20">
        <v>0</v>
      </c>
      <c r="O20" s="16"/>
      <c r="P20" s="20">
        <v>0</v>
      </c>
      <c r="Q20" s="16"/>
      <c r="R20" s="20">
        <v>0</v>
      </c>
      <c r="S20" s="16"/>
      <c r="T20" s="20">
        <v>2000000</v>
      </c>
      <c r="U20" s="16"/>
      <c r="V20" s="20">
        <v>7540</v>
      </c>
      <c r="W20" s="16"/>
      <c r="X20" s="20">
        <v>20098634063</v>
      </c>
      <c r="Z20" s="20">
        <v>14990274000</v>
      </c>
      <c r="AA20" s="16"/>
      <c r="AB20" s="21">
        <v>1.79</v>
      </c>
    </row>
    <row r="21" spans="1:28" ht="18.75" x14ac:dyDescent="0.2">
      <c r="A21" s="58" t="s">
        <v>30</v>
      </c>
      <c r="B21" s="58"/>
      <c r="C21" s="58"/>
      <c r="E21" s="59">
        <v>15152314</v>
      </c>
      <c r="F21" s="59"/>
      <c r="G21" s="16"/>
      <c r="H21" s="20">
        <v>38882702830</v>
      </c>
      <c r="I21" s="16"/>
      <c r="J21" s="20">
        <v>32233017545.838001</v>
      </c>
      <c r="K21" s="16"/>
      <c r="L21" s="20">
        <v>0</v>
      </c>
      <c r="M21" s="16"/>
      <c r="N21" s="20">
        <v>0</v>
      </c>
      <c r="O21" s="16"/>
      <c r="P21" s="20">
        <v>0</v>
      </c>
      <c r="Q21" s="16"/>
      <c r="R21" s="20">
        <v>0</v>
      </c>
      <c r="S21" s="16"/>
      <c r="T21" s="20">
        <v>15152314</v>
      </c>
      <c r="U21" s="16"/>
      <c r="V21" s="20">
        <v>2108</v>
      </c>
      <c r="W21" s="16"/>
      <c r="X21" s="20">
        <v>38882702830</v>
      </c>
      <c r="Z21" s="20">
        <v>31751028498.423599</v>
      </c>
      <c r="AA21" s="16"/>
      <c r="AB21" s="21">
        <v>3.79</v>
      </c>
    </row>
    <row r="22" spans="1:28" ht="18.75" x14ac:dyDescent="0.2">
      <c r="A22" s="58" t="s">
        <v>31</v>
      </c>
      <c r="B22" s="58"/>
      <c r="C22" s="58"/>
      <c r="E22" s="59">
        <v>97955</v>
      </c>
      <c r="F22" s="59"/>
      <c r="G22" s="16"/>
      <c r="H22" s="20">
        <v>16576298365</v>
      </c>
      <c r="I22" s="16"/>
      <c r="J22" s="20">
        <v>16235835250.635</v>
      </c>
      <c r="K22" s="16"/>
      <c r="L22" s="20">
        <v>71853</v>
      </c>
      <c r="M22" s="16"/>
      <c r="N22" s="20">
        <v>12420785718</v>
      </c>
      <c r="O22" s="16"/>
      <c r="P22" s="20">
        <v>0</v>
      </c>
      <c r="Q22" s="16"/>
      <c r="R22" s="20">
        <v>0</v>
      </c>
      <c r="S22" s="16"/>
      <c r="T22" s="20">
        <v>169808</v>
      </c>
      <c r="U22" s="16"/>
      <c r="V22" s="20">
        <v>179080</v>
      </c>
      <c r="W22" s="16"/>
      <c r="X22" s="20">
        <v>28997084083</v>
      </c>
      <c r="Z22" s="20">
        <v>30228281800.992001</v>
      </c>
      <c r="AA22" s="16"/>
      <c r="AB22" s="21">
        <v>3.6</v>
      </c>
    </row>
    <row r="23" spans="1:28" ht="18.75" x14ac:dyDescent="0.2">
      <c r="A23" s="58" t="s">
        <v>32</v>
      </c>
      <c r="B23" s="58"/>
      <c r="C23" s="58"/>
      <c r="E23" s="59">
        <v>758335</v>
      </c>
      <c r="F23" s="59"/>
      <c r="G23" s="16"/>
      <c r="H23" s="20">
        <v>40588378038</v>
      </c>
      <c r="I23" s="16"/>
      <c r="J23" s="20">
        <v>34600471419.824997</v>
      </c>
      <c r="K23" s="16"/>
      <c r="L23" s="20">
        <v>40000</v>
      </c>
      <c r="M23" s="16"/>
      <c r="N23" s="20">
        <v>1821688960</v>
      </c>
      <c r="O23" s="16"/>
      <c r="P23" s="20">
        <v>0</v>
      </c>
      <c r="Q23" s="16"/>
      <c r="R23" s="20">
        <v>0</v>
      </c>
      <c r="S23" s="16"/>
      <c r="T23" s="20">
        <v>798335</v>
      </c>
      <c r="U23" s="16"/>
      <c r="V23" s="20">
        <v>46860</v>
      </c>
      <c r="W23" s="16"/>
      <c r="X23" s="20">
        <v>42410066998</v>
      </c>
      <c r="Z23" s="20">
        <v>37187388730.305</v>
      </c>
      <c r="AA23" s="16"/>
      <c r="AB23" s="21">
        <v>4.43</v>
      </c>
    </row>
    <row r="24" spans="1:28" ht="18.75" x14ac:dyDescent="0.2">
      <c r="A24" s="58" t="s">
        <v>33</v>
      </c>
      <c r="B24" s="58"/>
      <c r="C24" s="58"/>
      <c r="E24" s="59">
        <v>4285169</v>
      </c>
      <c r="F24" s="59"/>
      <c r="G24" s="16"/>
      <c r="H24" s="20">
        <v>15683969746</v>
      </c>
      <c r="I24" s="16"/>
      <c r="J24" s="20">
        <v>14951449578.019501</v>
      </c>
      <c r="K24" s="16"/>
      <c r="L24" s="20">
        <v>0</v>
      </c>
      <c r="M24" s="16"/>
      <c r="N24" s="20">
        <v>0</v>
      </c>
      <c r="O24" s="16"/>
      <c r="P24" s="20">
        <v>0</v>
      </c>
      <c r="Q24" s="16"/>
      <c r="R24" s="20">
        <v>0</v>
      </c>
      <c r="S24" s="16"/>
      <c r="T24" s="20">
        <v>4285169</v>
      </c>
      <c r="U24" s="16"/>
      <c r="V24" s="20">
        <v>3390</v>
      </c>
      <c r="W24" s="16"/>
      <c r="X24" s="20">
        <v>15683969746</v>
      </c>
      <c r="Z24" s="20">
        <v>14440288908.685499</v>
      </c>
      <c r="AA24" s="16"/>
      <c r="AB24" s="21">
        <v>1.72</v>
      </c>
    </row>
    <row r="25" spans="1:28" ht="18.75" x14ac:dyDescent="0.2">
      <c r="A25" s="58" t="s">
        <v>34</v>
      </c>
      <c r="B25" s="58"/>
      <c r="C25" s="58"/>
      <c r="E25" s="59">
        <v>1116210</v>
      </c>
      <c r="F25" s="59"/>
      <c r="G25" s="16"/>
      <c r="H25" s="20">
        <v>7323047781</v>
      </c>
      <c r="I25" s="16"/>
      <c r="J25" s="20">
        <v>6768368158.0500002</v>
      </c>
      <c r="K25" s="16"/>
      <c r="L25" s="20">
        <v>0</v>
      </c>
      <c r="M25" s="16"/>
      <c r="N25" s="20">
        <v>0</v>
      </c>
      <c r="O25" s="16"/>
      <c r="P25" s="20">
        <v>0</v>
      </c>
      <c r="Q25" s="16"/>
      <c r="R25" s="20">
        <v>0</v>
      </c>
      <c r="S25" s="16"/>
      <c r="T25" s="20">
        <v>1116210</v>
      </c>
      <c r="U25" s="16"/>
      <c r="V25" s="20">
        <v>6040</v>
      </c>
      <c r="W25" s="16"/>
      <c r="X25" s="20">
        <v>7323047781</v>
      </c>
      <c r="Z25" s="20">
        <v>6701794045.0200005</v>
      </c>
      <c r="AA25" s="16"/>
      <c r="AB25" s="21">
        <v>0.8</v>
      </c>
    </row>
    <row r="26" spans="1:28" ht="18.75" x14ac:dyDescent="0.2">
      <c r="A26" s="58" t="s">
        <v>35</v>
      </c>
      <c r="B26" s="58"/>
      <c r="C26" s="58"/>
      <c r="E26" s="59">
        <v>1452352</v>
      </c>
      <c r="F26" s="59"/>
      <c r="G26" s="16"/>
      <c r="H26" s="20">
        <v>4351950879</v>
      </c>
      <c r="I26" s="16"/>
      <c r="J26" s="20">
        <v>5024112559.4879999</v>
      </c>
      <c r="K26" s="16"/>
      <c r="L26" s="20">
        <v>0</v>
      </c>
      <c r="M26" s="16"/>
      <c r="N26" s="20">
        <v>0</v>
      </c>
      <c r="O26" s="16"/>
      <c r="P26" s="20">
        <v>-1452352</v>
      </c>
      <c r="Q26" s="16"/>
      <c r="R26" s="20">
        <v>5269172972</v>
      </c>
      <c r="S26" s="16"/>
      <c r="T26" s="20">
        <v>0</v>
      </c>
      <c r="U26" s="16"/>
      <c r="V26" s="20">
        <v>0</v>
      </c>
      <c r="W26" s="16"/>
      <c r="X26" s="20">
        <v>0</v>
      </c>
      <c r="Z26" s="20">
        <v>0</v>
      </c>
      <c r="AA26" s="16"/>
      <c r="AB26" s="21">
        <v>0</v>
      </c>
    </row>
    <row r="27" spans="1:28" ht="18.75" x14ac:dyDescent="0.2">
      <c r="A27" s="58" t="s">
        <v>36</v>
      </c>
      <c r="B27" s="58"/>
      <c r="C27" s="58"/>
      <c r="E27" s="59">
        <v>900000</v>
      </c>
      <c r="F27" s="59"/>
      <c r="G27" s="16"/>
      <c r="H27" s="20">
        <v>3874393291</v>
      </c>
      <c r="I27" s="16"/>
      <c r="J27" s="20">
        <v>3650151600</v>
      </c>
      <c r="K27" s="16"/>
      <c r="L27" s="20">
        <v>0</v>
      </c>
      <c r="M27" s="16"/>
      <c r="N27" s="20">
        <v>0</v>
      </c>
      <c r="O27" s="16"/>
      <c r="P27" s="20">
        <v>0</v>
      </c>
      <c r="Q27" s="16"/>
      <c r="R27" s="20">
        <v>0</v>
      </c>
      <c r="S27" s="16"/>
      <c r="T27" s="20">
        <v>900000</v>
      </c>
      <c r="U27" s="16"/>
      <c r="V27" s="20">
        <v>3513</v>
      </c>
      <c r="W27" s="16"/>
      <c r="X27" s="20">
        <v>3874393291</v>
      </c>
      <c r="Z27" s="20">
        <v>3142887885</v>
      </c>
      <c r="AA27" s="16"/>
      <c r="AB27" s="21">
        <v>0.37</v>
      </c>
    </row>
    <row r="28" spans="1:28" ht="18.75" x14ac:dyDescent="0.2">
      <c r="A28" s="58" t="s">
        <v>37</v>
      </c>
      <c r="B28" s="58"/>
      <c r="C28" s="58"/>
      <c r="E28" s="59">
        <v>18683240</v>
      </c>
      <c r="F28" s="59"/>
      <c r="G28" s="16"/>
      <c r="H28" s="20">
        <v>49098442940</v>
      </c>
      <c r="I28" s="16"/>
      <c r="J28" s="20">
        <v>45984457011.671997</v>
      </c>
      <c r="K28" s="16"/>
      <c r="L28" s="20">
        <v>0</v>
      </c>
      <c r="M28" s="16"/>
      <c r="N28" s="20">
        <v>0</v>
      </c>
      <c r="O28" s="16"/>
      <c r="P28" s="20">
        <v>0</v>
      </c>
      <c r="Q28" s="16"/>
      <c r="R28" s="20">
        <v>0</v>
      </c>
      <c r="S28" s="16"/>
      <c r="T28" s="20">
        <v>18683240</v>
      </c>
      <c r="U28" s="16"/>
      <c r="V28" s="20">
        <v>2198</v>
      </c>
      <c r="W28" s="16"/>
      <c r="X28" s="20">
        <v>49098442940</v>
      </c>
      <c r="Z28" s="20">
        <v>40821420238.956001</v>
      </c>
      <c r="AA28" s="16"/>
      <c r="AB28" s="21">
        <v>4.87</v>
      </c>
    </row>
    <row r="29" spans="1:28" ht="18.75" x14ac:dyDescent="0.2">
      <c r="A29" s="58" t="s">
        <v>38</v>
      </c>
      <c r="B29" s="58"/>
      <c r="C29" s="58"/>
      <c r="E29" s="59">
        <v>84895</v>
      </c>
      <c r="F29" s="59"/>
      <c r="G29" s="16"/>
      <c r="H29" s="20">
        <v>650435947</v>
      </c>
      <c r="I29" s="16"/>
      <c r="J29" s="20">
        <v>617733883.16999996</v>
      </c>
      <c r="K29" s="16"/>
      <c r="L29" s="20">
        <v>0</v>
      </c>
      <c r="M29" s="16"/>
      <c r="N29" s="20">
        <v>0</v>
      </c>
      <c r="O29" s="16"/>
      <c r="P29" s="20">
        <v>-84895</v>
      </c>
      <c r="Q29" s="16"/>
      <c r="R29" s="20">
        <v>506256149</v>
      </c>
      <c r="S29" s="16"/>
      <c r="T29" s="20">
        <v>0</v>
      </c>
      <c r="U29" s="16"/>
      <c r="V29" s="20">
        <v>0</v>
      </c>
      <c r="W29" s="16"/>
      <c r="X29" s="20">
        <v>0</v>
      </c>
      <c r="Z29" s="20">
        <v>0</v>
      </c>
      <c r="AA29" s="16"/>
      <c r="AB29" s="21">
        <v>0</v>
      </c>
    </row>
    <row r="30" spans="1:28" ht="18.75" x14ac:dyDescent="0.2">
      <c r="A30" s="58" t="s">
        <v>39</v>
      </c>
      <c r="B30" s="58"/>
      <c r="C30" s="58"/>
      <c r="E30" s="59">
        <v>66475110</v>
      </c>
      <c r="F30" s="59"/>
      <c r="G30" s="16"/>
      <c r="H30" s="20">
        <v>76623674153</v>
      </c>
      <c r="I30" s="16"/>
      <c r="J30" s="20">
        <v>74273451399.341995</v>
      </c>
      <c r="K30" s="16"/>
      <c r="L30" s="20">
        <v>0</v>
      </c>
      <c r="M30" s="16"/>
      <c r="N30" s="20">
        <v>0</v>
      </c>
      <c r="O30" s="16"/>
      <c r="P30" s="20">
        <v>-12672000</v>
      </c>
      <c r="Q30" s="16"/>
      <c r="R30" s="20">
        <v>0</v>
      </c>
      <c r="S30" s="16"/>
      <c r="T30" s="20">
        <v>53803110</v>
      </c>
      <c r="U30" s="16"/>
      <c r="V30" s="20">
        <v>1110</v>
      </c>
      <c r="W30" s="16"/>
      <c r="X30" s="20">
        <v>62017076303</v>
      </c>
      <c r="Z30" s="20">
        <v>59366109460.004997</v>
      </c>
      <c r="AA30" s="16"/>
      <c r="AB30" s="21">
        <v>7.08</v>
      </c>
    </row>
    <row r="31" spans="1:28" ht="18.75" x14ac:dyDescent="0.2">
      <c r="A31" s="58" t="s">
        <v>40</v>
      </c>
      <c r="B31" s="58"/>
      <c r="C31" s="58"/>
      <c r="E31" s="59">
        <v>1200000</v>
      </c>
      <c r="F31" s="59"/>
      <c r="G31" s="16"/>
      <c r="H31" s="20">
        <v>22327603271</v>
      </c>
      <c r="I31" s="16"/>
      <c r="J31" s="20">
        <v>20696121000</v>
      </c>
      <c r="K31" s="16"/>
      <c r="L31" s="20">
        <v>800000</v>
      </c>
      <c r="M31" s="16"/>
      <c r="N31" s="20">
        <v>13203794259</v>
      </c>
      <c r="O31" s="16"/>
      <c r="P31" s="20">
        <v>0</v>
      </c>
      <c r="Q31" s="16"/>
      <c r="R31" s="20">
        <v>0</v>
      </c>
      <c r="S31" s="16"/>
      <c r="T31" s="20">
        <v>2000000</v>
      </c>
      <c r="U31" s="16"/>
      <c r="V31" s="20">
        <v>17070</v>
      </c>
      <c r="W31" s="16"/>
      <c r="X31" s="20">
        <v>35531397530</v>
      </c>
      <c r="Z31" s="20">
        <v>33936867000</v>
      </c>
      <c r="AA31" s="16"/>
      <c r="AB31" s="21">
        <v>4.05</v>
      </c>
    </row>
    <row r="32" spans="1:28" ht="18.75" x14ac:dyDescent="0.2">
      <c r="A32" s="58" t="s">
        <v>41</v>
      </c>
      <c r="B32" s="58"/>
      <c r="C32" s="58"/>
      <c r="E32" s="59">
        <v>340481</v>
      </c>
      <c r="F32" s="59"/>
      <c r="G32" s="16"/>
      <c r="H32" s="20">
        <v>12515175893</v>
      </c>
      <c r="I32" s="16"/>
      <c r="J32" s="20">
        <v>11568396618.549</v>
      </c>
      <c r="K32" s="16"/>
      <c r="L32" s="20">
        <v>60019</v>
      </c>
      <c r="M32" s="16"/>
      <c r="N32" s="20">
        <v>2075729733</v>
      </c>
      <c r="O32" s="16"/>
      <c r="P32" s="20">
        <v>0</v>
      </c>
      <c r="Q32" s="16"/>
      <c r="R32" s="20">
        <v>0</v>
      </c>
      <c r="S32" s="16"/>
      <c r="T32" s="20">
        <v>400500</v>
      </c>
      <c r="U32" s="16"/>
      <c r="V32" s="20">
        <v>34300</v>
      </c>
      <c r="W32" s="16"/>
      <c r="X32" s="20">
        <v>14590905626</v>
      </c>
      <c r="Z32" s="20">
        <v>13655413957.5</v>
      </c>
      <c r="AA32" s="16"/>
      <c r="AB32" s="21">
        <v>1.63</v>
      </c>
    </row>
    <row r="33" spans="1:28" ht="18.75" x14ac:dyDescent="0.2">
      <c r="A33" s="58" t="s">
        <v>42</v>
      </c>
      <c r="B33" s="58"/>
      <c r="C33" s="58"/>
      <c r="E33" s="59">
        <v>8653653</v>
      </c>
      <c r="F33" s="59"/>
      <c r="G33" s="16"/>
      <c r="H33" s="20">
        <v>45450541582</v>
      </c>
      <c r="I33" s="16"/>
      <c r="J33" s="20">
        <v>41204364432.6735</v>
      </c>
      <c r="K33" s="16"/>
      <c r="L33" s="20">
        <v>0</v>
      </c>
      <c r="M33" s="16"/>
      <c r="N33" s="20">
        <v>0</v>
      </c>
      <c r="O33" s="16"/>
      <c r="P33" s="20">
        <v>-4326826</v>
      </c>
      <c r="Q33" s="16"/>
      <c r="R33" s="20">
        <v>18489496123</v>
      </c>
      <c r="S33" s="16"/>
      <c r="T33" s="20">
        <v>4326827</v>
      </c>
      <c r="U33" s="16"/>
      <c r="V33" s="20">
        <v>4347</v>
      </c>
      <c r="W33" s="16"/>
      <c r="X33" s="20">
        <v>22725273413</v>
      </c>
      <c r="Z33" s="20">
        <v>18696805103.0345</v>
      </c>
      <c r="AA33" s="16"/>
      <c r="AB33" s="21">
        <v>2.23</v>
      </c>
    </row>
    <row r="34" spans="1:28" ht="18.75" x14ac:dyDescent="0.2">
      <c r="A34" s="58" t="s">
        <v>43</v>
      </c>
      <c r="B34" s="58"/>
      <c r="C34" s="58"/>
      <c r="E34" s="59">
        <v>9690456</v>
      </c>
      <c r="F34" s="59"/>
      <c r="G34" s="16"/>
      <c r="H34" s="20">
        <v>15587932858</v>
      </c>
      <c r="I34" s="16"/>
      <c r="J34" s="20">
        <v>16385389035.3468</v>
      </c>
      <c r="K34" s="16"/>
      <c r="L34" s="20">
        <v>0</v>
      </c>
      <c r="M34" s="16"/>
      <c r="N34" s="20">
        <v>0</v>
      </c>
      <c r="O34" s="16"/>
      <c r="P34" s="20">
        <v>0</v>
      </c>
      <c r="Q34" s="16"/>
      <c r="R34" s="20">
        <v>0</v>
      </c>
      <c r="S34" s="16"/>
      <c r="T34" s="20">
        <v>9690456</v>
      </c>
      <c r="U34" s="16"/>
      <c r="V34" s="20">
        <v>1609</v>
      </c>
      <c r="W34" s="16"/>
      <c r="X34" s="20">
        <v>15587932858</v>
      </c>
      <c r="Z34" s="20">
        <v>15499171638.961201</v>
      </c>
      <c r="AA34" s="16"/>
      <c r="AB34" s="21">
        <v>1.85</v>
      </c>
    </row>
    <row r="35" spans="1:28" ht="18.75" x14ac:dyDescent="0.2">
      <c r="A35" s="58" t="s">
        <v>44</v>
      </c>
      <c r="B35" s="58"/>
      <c r="C35" s="58"/>
      <c r="E35" s="59">
        <v>20000</v>
      </c>
      <c r="F35" s="59"/>
      <c r="G35" s="16"/>
      <c r="H35" s="20">
        <v>77942261</v>
      </c>
      <c r="I35" s="16"/>
      <c r="J35" s="20">
        <v>69185880</v>
      </c>
      <c r="K35" s="16"/>
      <c r="L35" s="20">
        <v>0</v>
      </c>
      <c r="M35" s="16"/>
      <c r="N35" s="20">
        <v>0</v>
      </c>
      <c r="O35" s="16"/>
      <c r="P35" s="20">
        <v>-20000</v>
      </c>
      <c r="Q35" s="16"/>
      <c r="R35" s="20">
        <v>67078497</v>
      </c>
      <c r="S35" s="16"/>
      <c r="T35" s="20">
        <v>0</v>
      </c>
      <c r="U35" s="16"/>
      <c r="V35" s="20">
        <v>0</v>
      </c>
      <c r="W35" s="16"/>
      <c r="X35" s="20">
        <v>0</v>
      </c>
      <c r="Z35" s="20">
        <v>0</v>
      </c>
      <c r="AA35" s="16"/>
      <c r="AB35" s="21">
        <v>0</v>
      </c>
    </row>
    <row r="36" spans="1:28" ht="18.75" x14ac:dyDescent="0.2">
      <c r="A36" s="58" t="s">
        <v>45</v>
      </c>
      <c r="B36" s="58"/>
      <c r="C36" s="58"/>
      <c r="E36" s="59">
        <v>3498911</v>
      </c>
      <c r="F36" s="59"/>
      <c r="G36" s="16"/>
      <c r="H36" s="20">
        <v>12449794709</v>
      </c>
      <c r="I36" s="16"/>
      <c r="J36" s="20">
        <v>11721171656.0835</v>
      </c>
      <c r="K36" s="16"/>
      <c r="L36" s="20">
        <v>0</v>
      </c>
      <c r="M36" s="16"/>
      <c r="N36" s="20">
        <v>0</v>
      </c>
      <c r="O36" s="16"/>
      <c r="P36" s="20">
        <v>0</v>
      </c>
      <c r="Q36" s="16"/>
      <c r="R36" s="20">
        <v>0</v>
      </c>
      <c r="S36" s="16"/>
      <c r="T36" s="20">
        <v>3498911</v>
      </c>
      <c r="U36" s="16"/>
      <c r="V36" s="20">
        <v>3330</v>
      </c>
      <c r="W36" s="16"/>
      <c r="X36" s="20">
        <v>12449794709</v>
      </c>
      <c r="Z36" s="20">
        <v>11582047956.901501</v>
      </c>
      <c r="AA36" s="16"/>
      <c r="AB36" s="21">
        <v>1.38</v>
      </c>
    </row>
    <row r="37" spans="1:28" ht="18.75" x14ac:dyDescent="0.2">
      <c r="A37" s="58" t="s">
        <v>46</v>
      </c>
      <c r="B37" s="58"/>
      <c r="C37" s="58"/>
      <c r="E37" s="59">
        <v>4442127</v>
      </c>
      <c r="F37" s="59"/>
      <c r="G37" s="16"/>
      <c r="H37" s="20">
        <v>23816003317</v>
      </c>
      <c r="I37" s="16"/>
      <c r="J37" s="20">
        <v>20864165227.053699</v>
      </c>
      <c r="K37" s="16"/>
      <c r="L37" s="20">
        <v>0</v>
      </c>
      <c r="M37" s="16"/>
      <c r="N37" s="20">
        <v>0</v>
      </c>
      <c r="O37" s="16"/>
      <c r="P37" s="20">
        <v>-3040605</v>
      </c>
      <c r="Q37" s="16"/>
      <c r="R37" s="20">
        <v>13387743958</v>
      </c>
      <c r="S37" s="16"/>
      <c r="T37" s="20">
        <v>1401522</v>
      </c>
      <c r="U37" s="16"/>
      <c r="V37" s="20">
        <v>4833</v>
      </c>
      <c r="W37" s="16"/>
      <c r="X37" s="20">
        <v>7514114881</v>
      </c>
      <c r="Z37" s="20">
        <v>6733253168.8353004</v>
      </c>
      <c r="AA37" s="16"/>
      <c r="AB37" s="21">
        <v>0.8</v>
      </c>
    </row>
    <row r="38" spans="1:28" ht="18.75" x14ac:dyDescent="0.2">
      <c r="A38" s="58" t="s">
        <v>47</v>
      </c>
      <c r="B38" s="58"/>
      <c r="C38" s="58"/>
      <c r="E38" s="59">
        <v>3430513</v>
      </c>
      <c r="F38" s="59"/>
      <c r="G38" s="16"/>
      <c r="H38" s="20">
        <v>21493890282</v>
      </c>
      <c r="I38" s="16"/>
      <c r="J38" s="20">
        <v>17323315354.062</v>
      </c>
      <c r="K38" s="16"/>
      <c r="L38" s="20">
        <v>0</v>
      </c>
      <c r="M38" s="16"/>
      <c r="N38" s="20">
        <v>0</v>
      </c>
      <c r="O38" s="16"/>
      <c r="P38" s="20">
        <v>-724819</v>
      </c>
      <c r="Q38" s="16"/>
      <c r="R38" s="20">
        <v>3300949973</v>
      </c>
      <c r="S38" s="16"/>
      <c r="T38" s="20">
        <v>2705694</v>
      </c>
      <c r="U38" s="16"/>
      <c r="V38" s="20">
        <v>4460</v>
      </c>
      <c r="W38" s="16"/>
      <c r="X38" s="20">
        <v>16952534463</v>
      </c>
      <c r="Z38" s="20">
        <v>11995594238.322001</v>
      </c>
      <c r="AA38" s="16"/>
      <c r="AB38" s="21">
        <v>1.43</v>
      </c>
    </row>
    <row r="39" spans="1:28" ht="18.75" x14ac:dyDescent="0.2">
      <c r="A39" s="58" t="s">
        <v>48</v>
      </c>
      <c r="B39" s="58"/>
      <c r="C39" s="58"/>
      <c r="E39" s="59">
        <v>6959666</v>
      </c>
      <c r="F39" s="59"/>
      <c r="G39" s="16"/>
      <c r="H39" s="20">
        <v>49820684384</v>
      </c>
      <c r="I39" s="16"/>
      <c r="J39" s="20">
        <v>52993840862.718002</v>
      </c>
      <c r="K39" s="16"/>
      <c r="L39" s="20">
        <v>0</v>
      </c>
      <c r="M39" s="16"/>
      <c r="N39" s="20">
        <v>0</v>
      </c>
      <c r="O39" s="16"/>
      <c r="P39" s="20">
        <v>0</v>
      </c>
      <c r="Q39" s="16"/>
      <c r="R39" s="20">
        <v>0</v>
      </c>
      <c r="S39" s="16"/>
      <c r="T39" s="20">
        <v>6959666</v>
      </c>
      <c r="U39" s="16"/>
      <c r="V39" s="20">
        <v>6440</v>
      </c>
      <c r="W39" s="16"/>
      <c r="X39" s="20">
        <v>49820684384</v>
      </c>
      <c r="Z39" s="20">
        <v>44553568558.211998</v>
      </c>
      <c r="AA39" s="16"/>
      <c r="AB39" s="21">
        <v>5.31</v>
      </c>
    </row>
    <row r="40" spans="1:28" ht="18.75" x14ac:dyDescent="0.2">
      <c r="A40" s="58" t="s">
        <v>49</v>
      </c>
      <c r="B40" s="58"/>
      <c r="C40" s="58"/>
      <c r="E40" s="59">
        <v>3803339</v>
      </c>
      <c r="F40" s="59"/>
      <c r="G40" s="16"/>
      <c r="H40" s="20">
        <v>18756600419</v>
      </c>
      <c r="I40" s="16"/>
      <c r="J40" s="20">
        <v>16332663454.344</v>
      </c>
      <c r="K40" s="16"/>
      <c r="L40" s="20">
        <v>0</v>
      </c>
      <c r="M40" s="16"/>
      <c r="N40" s="20">
        <v>0</v>
      </c>
      <c r="O40" s="16"/>
      <c r="P40" s="20">
        <v>0</v>
      </c>
      <c r="Q40" s="16"/>
      <c r="R40" s="20">
        <v>0</v>
      </c>
      <c r="S40" s="16"/>
      <c r="T40" s="20">
        <v>3803339</v>
      </c>
      <c r="U40" s="16"/>
      <c r="V40" s="20">
        <v>4164</v>
      </c>
      <c r="W40" s="16"/>
      <c r="X40" s="20">
        <v>18756600419</v>
      </c>
      <c r="Z40" s="20">
        <v>15742872829.6038</v>
      </c>
      <c r="AA40" s="16"/>
      <c r="AB40" s="21">
        <v>1.88</v>
      </c>
    </row>
    <row r="41" spans="1:28" ht="18.75" x14ac:dyDescent="0.2">
      <c r="A41" s="58" t="s">
        <v>50</v>
      </c>
      <c r="B41" s="58"/>
      <c r="C41" s="58"/>
      <c r="E41" s="59">
        <v>1600000</v>
      </c>
      <c r="F41" s="59"/>
      <c r="G41" s="16"/>
      <c r="H41" s="20">
        <v>7321551303</v>
      </c>
      <c r="I41" s="16"/>
      <c r="J41" s="20">
        <v>8111448000</v>
      </c>
      <c r="K41" s="16"/>
      <c r="L41" s="20">
        <v>0</v>
      </c>
      <c r="M41" s="16"/>
      <c r="N41" s="20">
        <v>0</v>
      </c>
      <c r="O41" s="16"/>
      <c r="P41" s="20">
        <v>0</v>
      </c>
      <c r="Q41" s="16"/>
      <c r="R41" s="20">
        <v>0</v>
      </c>
      <c r="S41" s="16"/>
      <c r="T41" s="20">
        <v>1600000</v>
      </c>
      <c r="U41" s="16"/>
      <c r="V41" s="20">
        <v>4568</v>
      </c>
      <c r="W41" s="16"/>
      <c r="X41" s="20">
        <v>7321551303</v>
      </c>
      <c r="Z41" s="20">
        <v>7265312640</v>
      </c>
      <c r="AA41" s="16"/>
      <c r="AB41" s="21">
        <v>0.87</v>
      </c>
    </row>
    <row r="42" spans="1:28" ht="18.75" x14ac:dyDescent="0.2">
      <c r="A42" s="58" t="s">
        <v>51</v>
      </c>
      <c r="B42" s="58"/>
      <c r="C42" s="58"/>
      <c r="E42" s="59">
        <v>1076453</v>
      </c>
      <c r="F42" s="59"/>
      <c r="G42" s="16"/>
      <c r="H42" s="20">
        <v>22698672051</v>
      </c>
      <c r="I42" s="16"/>
      <c r="J42" s="20">
        <v>19539078390.909</v>
      </c>
      <c r="K42" s="16"/>
      <c r="L42" s="20">
        <v>0</v>
      </c>
      <c r="M42" s="16"/>
      <c r="N42" s="20">
        <v>0</v>
      </c>
      <c r="O42" s="16"/>
      <c r="P42" s="20">
        <v>-679561</v>
      </c>
      <c r="Q42" s="16"/>
      <c r="R42" s="20">
        <v>10429924421</v>
      </c>
      <c r="S42" s="16"/>
      <c r="T42" s="20">
        <v>396892</v>
      </c>
      <c r="U42" s="16"/>
      <c r="V42" s="20">
        <v>15770</v>
      </c>
      <c r="W42" s="16"/>
      <c r="X42" s="20">
        <v>8369080057</v>
      </c>
      <c r="Z42" s="20">
        <v>6221745868.302</v>
      </c>
      <c r="AA42" s="16"/>
      <c r="AB42" s="21">
        <v>0.74</v>
      </c>
    </row>
    <row r="43" spans="1:28" ht="18.75" x14ac:dyDescent="0.2">
      <c r="A43" s="58" t="s">
        <v>52</v>
      </c>
      <c r="B43" s="58"/>
      <c r="C43" s="58"/>
      <c r="E43" s="59">
        <v>830107</v>
      </c>
      <c r="F43" s="59"/>
      <c r="G43" s="16"/>
      <c r="H43" s="20">
        <v>7558035733</v>
      </c>
      <c r="I43" s="16"/>
      <c r="J43" s="20">
        <v>7244973840.2130003</v>
      </c>
      <c r="K43" s="16"/>
      <c r="L43" s="20">
        <v>0</v>
      </c>
      <c r="M43" s="16"/>
      <c r="N43" s="20">
        <v>0</v>
      </c>
      <c r="O43" s="16"/>
      <c r="P43" s="20">
        <v>0</v>
      </c>
      <c r="Q43" s="16"/>
      <c r="R43" s="20">
        <v>0</v>
      </c>
      <c r="S43" s="16"/>
      <c r="T43" s="20">
        <v>830107</v>
      </c>
      <c r="U43" s="16"/>
      <c r="V43" s="20">
        <v>8560</v>
      </c>
      <c r="W43" s="16"/>
      <c r="X43" s="20">
        <v>7558035733</v>
      </c>
      <c r="Z43" s="20">
        <v>7063436910.276</v>
      </c>
      <c r="AA43" s="16"/>
      <c r="AB43" s="21">
        <v>0.84</v>
      </c>
    </row>
    <row r="44" spans="1:28" ht="18.75" x14ac:dyDescent="0.2">
      <c r="A44" s="58" t="s">
        <v>53</v>
      </c>
      <c r="B44" s="58"/>
      <c r="C44" s="58"/>
      <c r="E44" s="59">
        <v>688025</v>
      </c>
      <c r="F44" s="59"/>
      <c r="G44" s="16"/>
      <c r="H44" s="20">
        <v>4093330757</v>
      </c>
      <c r="I44" s="16"/>
      <c r="J44" s="20">
        <v>4000997819.8125</v>
      </c>
      <c r="K44" s="16"/>
      <c r="L44" s="20">
        <v>0</v>
      </c>
      <c r="M44" s="16"/>
      <c r="N44" s="20">
        <v>0</v>
      </c>
      <c r="O44" s="16"/>
      <c r="P44" s="20">
        <v>0</v>
      </c>
      <c r="Q44" s="16"/>
      <c r="R44" s="20">
        <v>0</v>
      </c>
      <c r="S44" s="16"/>
      <c r="T44" s="20">
        <v>688025</v>
      </c>
      <c r="U44" s="16"/>
      <c r="V44" s="20">
        <v>5290</v>
      </c>
      <c r="W44" s="16"/>
      <c r="X44" s="20">
        <v>4093330757</v>
      </c>
      <c r="Z44" s="20">
        <v>3617996319.1125002</v>
      </c>
      <c r="AA44" s="16"/>
      <c r="AB44" s="21">
        <v>0.43</v>
      </c>
    </row>
    <row r="45" spans="1:28" ht="18.75" x14ac:dyDescent="0.2">
      <c r="A45" s="58" t="s">
        <v>54</v>
      </c>
      <c r="B45" s="58"/>
      <c r="C45" s="58"/>
      <c r="E45" s="59">
        <v>0</v>
      </c>
      <c r="F45" s="59"/>
      <c r="G45" s="16"/>
      <c r="H45" s="20">
        <v>0</v>
      </c>
      <c r="I45" s="16"/>
      <c r="J45" s="20">
        <v>0</v>
      </c>
      <c r="K45" s="16"/>
      <c r="L45" s="20">
        <v>673874</v>
      </c>
      <c r="M45" s="16"/>
      <c r="N45" s="20">
        <v>0</v>
      </c>
      <c r="O45" s="16"/>
      <c r="P45" s="20">
        <v>0</v>
      </c>
      <c r="Q45" s="16"/>
      <c r="R45" s="20">
        <v>0</v>
      </c>
      <c r="S45" s="16"/>
      <c r="T45" s="20">
        <v>673874</v>
      </c>
      <c r="U45" s="16"/>
      <c r="V45" s="20">
        <v>5542</v>
      </c>
      <c r="W45" s="16"/>
      <c r="X45" s="20">
        <v>4265622420</v>
      </c>
      <c r="Z45" s="20">
        <v>3712388780.2374001</v>
      </c>
      <c r="AA45" s="16"/>
      <c r="AB45" s="21">
        <v>0.44</v>
      </c>
    </row>
    <row r="46" spans="1:28" ht="18.75" x14ac:dyDescent="0.2">
      <c r="A46" s="58" t="s">
        <v>55</v>
      </c>
      <c r="B46" s="58"/>
      <c r="C46" s="58"/>
      <c r="E46" s="59">
        <v>0</v>
      </c>
      <c r="F46" s="59"/>
      <c r="G46" s="16"/>
      <c r="H46" s="20">
        <v>0</v>
      </c>
      <c r="I46" s="16"/>
      <c r="J46" s="20">
        <v>0</v>
      </c>
      <c r="K46" s="16"/>
      <c r="L46" s="20">
        <v>404996</v>
      </c>
      <c r="M46" s="16"/>
      <c r="N46" s="20">
        <v>6364210644</v>
      </c>
      <c r="O46" s="16"/>
      <c r="P46" s="20">
        <v>0</v>
      </c>
      <c r="Q46" s="16"/>
      <c r="R46" s="20">
        <v>0</v>
      </c>
      <c r="S46" s="16"/>
      <c r="T46" s="20">
        <v>404996</v>
      </c>
      <c r="U46" s="16"/>
      <c r="V46" s="20">
        <v>16680</v>
      </c>
      <c r="W46" s="16"/>
      <c r="X46" s="20">
        <v>6364210644</v>
      </c>
      <c r="Z46" s="20">
        <v>6715139046.9840002</v>
      </c>
      <c r="AA46" s="16"/>
      <c r="AB46" s="21">
        <v>0.8</v>
      </c>
    </row>
    <row r="47" spans="1:28" ht="18.75" x14ac:dyDescent="0.2">
      <c r="A47" s="58" t="s">
        <v>56</v>
      </c>
      <c r="B47" s="58"/>
      <c r="C47" s="58"/>
      <c r="E47" s="59">
        <v>0</v>
      </c>
      <c r="F47" s="59"/>
      <c r="G47" s="16"/>
      <c r="H47" s="20">
        <v>0</v>
      </c>
      <c r="I47" s="16"/>
      <c r="J47" s="20">
        <v>0</v>
      </c>
      <c r="K47" s="16"/>
      <c r="L47" s="20">
        <v>321514</v>
      </c>
      <c r="M47" s="16"/>
      <c r="N47" s="20">
        <v>8426970532</v>
      </c>
      <c r="O47" s="16"/>
      <c r="P47" s="20">
        <v>0</v>
      </c>
      <c r="Q47" s="16"/>
      <c r="R47" s="20">
        <v>0</v>
      </c>
      <c r="S47" s="16"/>
      <c r="T47" s="20">
        <v>321514</v>
      </c>
      <c r="U47" s="16"/>
      <c r="V47" s="20">
        <v>25100</v>
      </c>
      <c r="W47" s="16"/>
      <c r="X47" s="20">
        <v>8426970532</v>
      </c>
      <c r="Z47" s="20">
        <v>8021984891.6700001</v>
      </c>
      <c r="AA47" s="16"/>
      <c r="AB47" s="21">
        <v>0.96</v>
      </c>
    </row>
    <row r="48" spans="1:28" ht="18.75" x14ac:dyDescent="0.2">
      <c r="A48" s="58" t="s">
        <v>57</v>
      </c>
      <c r="B48" s="58"/>
      <c r="C48" s="58"/>
      <c r="E48" s="59">
        <v>0</v>
      </c>
      <c r="F48" s="59"/>
      <c r="G48" s="16"/>
      <c r="H48" s="20">
        <v>0</v>
      </c>
      <c r="I48" s="16"/>
      <c r="J48" s="20">
        <v>0</v>
      </c>
      <c r="K48" s="16"/>
      <c r="L48" s="20">
        <v>183752</v>
      </c>
      <c r="M48" s="16"/>
      <c r="N48" s="20">
        <v>6555871881</v>
      </c>
      <c r="O48" s="16"/>
      <c r="P48" s="20">
        <v>0</v>
      </c>
      <c r="Q48" s="16"/>
      <c r="R48" s="20">
        <v>0</v>
      </c>
      <c r="S48" s="16"/>
      <c r="T48" s="20">
        <v>183752</v>
      </c>
      <c r="U48" s="16"/>
      <c r="V48" s="20">
        <v>35960</v>
      </c>
      <c r="W48" s="16"/>
      <c r="X48" s="20">
        <v>6555871881</v>
      </c>
      <c r="Z48" s="20">
        <v>6568405974.5760002</v>
      </c>
      <c r="AA48" s="16"/>
      <c r="AB48" s="21">
        <v>0.78</v>
      </c>
    </row>
    <row r="49" spans="1:28" ht="18.75" x14ac:dyDescent="0.2">
      <c r="A49" s="58" t="s">
        <v>58</v>
      </c>
      <c r="B49" s="58"/>
      <c r="C49" s="58"/>
      <c r="E49" s="59">
        <v>0</v>
      </c>
      <c r="F49" s="59"/>
      <c r="G49" s="16"/>
      <c r="H49" s="20">
        <v>0</v>
      </c>
      <c r="I49" s="16"/>
      <c r="J49" s="20">
        <v>0</v>
      </c>
      <c r="K49" s="16"/>
      <c r="L49" s="20">
        <v>344649</v>
      </c>
      <c r="M49" s="16"/>
      <c r="N49" s="20">
        <v>14072192375</v>
      </c>
      <c r="O49" s="16"/>
      <c r="P49" s="20">
        <v>0</v>
      </c>
      <c r="Q49" s="16"/>
      <c r="R49" s="20">
        <v>0</v>
      </c>
      <c r="S49" s="16"/>
      <c r="T49" s="20">
        <v>344649</v>
      </c>
      <c r="U49" s="16"/>
      <c r="V49" s="20">
        <v>39300</v>
      </c>
      <c r="W49" s="16"/>
      <c r="X49" s="20">
        <v>14072192375</v>
      </c>
      <c r="Z49" s="20">
        <v>13464114701.084999</v>
      </c>
      <c r="AA49" s="16"/>
      <c r="AB49" s="21">
        <v>1.61</v>
      </c>
    </row>
    <row r="50" spans="1:28" ht="18.75" x14ac:dyDescent="0.2">
      <c r="A50" s="58" t="s">
        <v>59</v>
      </c>
      <c r="B50" s="58"/>
      <c r="C50" s="58"/>
      <c r="E50" s="59">
        <v>0</v>
      </c>
      <c r="F50" s="59"/>
      <c r="G50" s="16"/>
      <c r="H50" s="20">
        <v>0</v>
      </c>
      <c r="I50" s="16"/>
      <c r="J50" s="20">
        <v>0</v>
      </c>
      <c r="K50" s="16"/>
      <c r="L50" s="20">
        <v>4000</v>
      </c>
      <c r="M50" s="16"/>
      <c r="N50" s="20">
        <v>46882528</v>
      </c>
      <c r="O50" s="16"/>
      <c r="P50" s="20">
        <v>0</v>
      </c>
      <c r="Q50" s="16"/>
      <c r="R50" s="20">
        <v>0</v>
      </c>
      <c r="S50" s="16"/>
      <c r="T50" s="20">
        <v>4000</v>
      </c>
      <c r="U50" s="16"/>
      <c r="V50" s="20">
        <v>12160</v>
      </c>
      <c r="W50" s="16"/>
      <c r="X50" s="20">
        <v>46882528</v>
      </c>
      <c r="Z50" s="20">
        <v>48350592</v>
      </c>
      <c r="AA50" s="16"/>
      <c r="AB50" s="21">
        <v>0.01</v>
      </c>
    </row>
    <row r="51" spans="1:28" ht="18.75" x14ac:dyDescent="0.2">
      <c r="A51" s="58" t="s">
        <v>60</v>
      </c>
      <c r="B51" s="58"/>
      <c r="C51" s="58"/>
      <c r="E51" s="59">
        <v>0</v>
      </c>
      <c r="F51" s="59"/>
      <c r="G51" s="16"/>
      <c r="H51" s="20">
        <v>0</v>
      </c>
      <c r="I51" s="16"/>
      <c r="J51" s="20">
        <v>0</v>
      </c>
      <c r="K51" s="16"/>
      <c r="L51" s="20">
        <v>20060</v>
      </c>
      <c r="M51" s="16"/>
      <c r="N51" s="20">
        <v>3583461183</v>
      </c>
      <c r="O51" s="16"/>
      <c r="P51" s="20">
        <v>0</v>
      </c>
      <c r="Q51" s="16"/>
      <c r="R51" s="20">
        <v>0</v>
      </c>
      <c r="S51" s="16"/>
      <c r="T51" s="20">
        <v>20060</v>
      </c>
      <c r="U51" s="16"/>
      <c r="V51" s="20">
        <v>194000</v>
      </c>
      <c r="W51" s="16"/>
      <c r="X51" s="20">
        <v>3583461183</v>
      </c>
      <c r="Z51" s="20">
        <v>3868484742</v>
      </c>
      <c r="AA51" s="16"/>
      <c r="AB51" s="21">
        <v>0.46</v>
      </c>
    </row>
    <row r="52" spans="1:28" ht="21.75" thickBot="1" x14ac:dyDescent="0.25">
      <c r="A52" s="57" t="s">
        <v>61</v>
      </c>
      <c r="B52" s="57"/>
      <c r="C52" s="57"/>
      <c r="D52" s="57"/>
      <c r="E52" s="16"/>
      <c r="F52" s="23">
        <v>213236978</v>
      </c>
      <c r="G52" s="16"/>
      <c r="H52" s="23">
        <v>691023580527</v>
      </c>
      <c r="I52" s="16"/>
      <c r="J52" s="23">
        <v>643917436101.70605</v>
      </c>
      <c r="K52" s="16"/>
      <c r="L52" s="23">
        <v>2924717</v>
      </c>
      <c r="M52" s="16"/>
      <c r="N52" s="23">
        <v>68571587813</v>
      </c>
      <c r="O52" s="16"/>
      <c r="P52" s="23">
        <v>-23617058</v>
      </c>
      <c r="Q52" s="16"/>
      <c r="R52" s="23">
        <v>51450622093</v>
      </c>
      <c r="S52" s="16"/>
      <c r="T52" s="23">
        <v>192544637</v>
      </c>
      <c r="U52" s="16"/>
      <c r="V52" s="23"/>
      <c r="W52" s="16"/>
      <c r="X52" s="23">
        <v>680676213545</v>
      </c>
      <c r="Z52" s="23">
        <v>605235832807.61804</v>
      </c>
      <c r="AA52" s="16"/>
      <c r="AB52" s="24">
        <v>72.150000000000006</v>
      </c>
    </row>
    <row r="53" spans="1:28" ht="13.5" thickTop="1" x14ac:dyDescent="0.2"/>
  </sheetData>
  <mergeCells count="98">
    <mergeCell ref="T7:AB7"/>
    <mergeCell ref="A1:AB1"/>
    <mergeCell ref="A2:AB2"/>
    <mergeCell ref="A3:AB3"/>
    <mergeCell ref="A10:C10"/>
    <mergeCell ref="E10:F10"/>
    <mergeCell ref="B5:AB5"/>
    <mergeCell ref="A6:B6"/>
    <mergeCell ref="C6:AB6"/>
    <mergeCell ref="A11:C11"/>
    <mergeCell ref="E11:F11"/>
    <mergeCell ref="L7:R7"/>
    <mergeCell ref="A12:C12"/>
    <mergeCell ref="E12:F12"/>
    <mergeCell ref="F7:J7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E40:F40"/>
    <mergeCell ref="A41:C41"/>
    <mergeCell ref="E41:F41"/>
    <mergeCell ref="A36:C36"/>
    <mergeCell ref="E36:F36"/>
    <mergeCell ref="A37:C37"/>
    <mergeCell ref="E37:F37"/>
    <mergeCell ref="A38:C38"/>
    <mergeCell ref="E38:F38"/>
    <mergeCell ref="A47:C47"/>
    <mergeCell ref="E47:F47"/>
    <mergeCell ref="A45:C45"/>
    <mergeCell ref="E45:F45"/>
    <mergeCell ref="A46:C46"/>
    <mergeCell ref="E46:F46"/>
    <mergeCell ref="A42:C42"/>
    <mergeCell ref="E42:F42"/>
    <mergeCell ref="A43:C43"/>
    <mergeCell ref="E43:F43"/>
    <mergeCell ref="A44:C44"/>
    <mergeCell ref="E44:F44"/>
    <mergeCell ref="A52:D52"/>
    <mergeCell ref="A51:C51"/>
    <mergeCell ref="E51:F51"/>
    <mergeCell ref="L8:N8"/>
    <mergeCell ref="P8:R8"/>
    <mergeCell ref="A9:C9"/>
    <mergeCell ref="E9:F9"/>
    <mergeCell ref="A50:C50"/>
    <mergeCell ref="E50:F50"/>
    <mergeCell ref="A48:C48"/>
    <mergeCell ref="E48:F48"/>
    <mergeCell ref="A49:C49"/>
    <mergeCell ref="E49:F49"/>
    <mergeCell ref="A39:C39"/>
    <mergeCell ref="E39:F39"/>
    <mergeCell ref="A40:C40"/>
  </mergeCells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6"/>
  <sheetViews>
    <sheetView rightToLeft="1" zoomScaleNormal="100" workbookViewId="0">
      <selection activeCell="G17" sqref="G17:I17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</row>
    <row r="2" spans="1:49" ht="21.75" customHeigh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</row>
    <row r="3" spans="1:49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</row>
    <row r="4" spans="1:49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26" customFormat="1" ht="14.25" customHeight="1" x14ac:dyDescent="0.2">
      <c r="A5" s="68" t="s">
        <v>65</v>
      </c>
      <c r="B5" s="69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</row>
    <row r="6" spans="1:49" s="26" customFormat="1" ht="14.2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</row>
    <row r="7" spans="1:49" ht="14.25" customHeight="1" x14ac:dyDescent="0.2">
      <c r="C7" s="61" t="s">
        <v>7</v>
      </c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Y7" s="61" t="s">
        <v>9</v>
      </c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</row>
    <row r="8" spans="1:49" ht="14.25" customHeight="1" x14ac:dyDescent="0.2">
      <c r="A8" s="15" t="s">
        <v>62</v>
      </c>
      <c r="C8" s="3" t="s">
        <v>66</v>
      </c>
      <c r="D8" s="2"/>
      <c r="E8" s="3" t="s">
        <v>67</v>
      </c>
      <c r="F8" s="2"/>
      <c r="G8" s="60" t="s">
        <v>68</v>
      </c>
      <c r="H8" s="60"/>
      <c r="I8" s="60"/>
      <c r="J8" s="2"/>
      <c r="K8" s="60" t="s">
        <v>69</v>
      </c>
      <c r="L8" s="60"/>
      <c r="M8" s="60"/>
      <c r="N8" s="2"/>
      <c r="O8" s="60" t="s">
        <v>63</v>
      </c>
      <c r="P8" s="60"/>
      <c r="Q8" s="60"/>
      <c r="R8" s="2"/>
      <c r="S8" s="60" t="s">
        <v>64</v>
      </c>
      <c r="T8" s="60"/>
      <c r="U8" s="60"/>
      <c r="V8" s="60"/>
      <c r="W8" s="60"/>
      <c r="Y8" s="60" t="s">
        <v>66</v>
      </c>
      <c r="Z8" s="60"/>
      <c r="AA8" s="60"/>
      <c r="AB8" s="60"/>
      <c r="AC8" s="60"/>
      <c r="AD8" s="2"/>
      <c r="AE8" s="60" t="s">
        <v>67</v>
      </c>
      <c r="AF8" s="60"/>
      <c r="AG8" s="60"/>
      <c r="AH8" s="60"/>
      <c r="AI8" s="60"/>
      <c r="AJ8" s="2"/>
      <c r="AK8" s="60" t="s">
        <v>68</v>
      </c>
      <c r="AL8" s="60"/>
      <c r="AM8" s="60"/>
      <c r="AN8" s="2"/>
      <c r="AO8" s="60" t="s">
        <v>69</v>
      </c>
      <c r="AP8" s="60"/>
      <c r="AQ8" s="60"/>
      <c r="AR8" s="2"/>
      <c r="AS8" s="60" t="s">
        <v>63</v>
      </c>
      <c r="AT8" s="60"/>
      <c r="AU8" s="2"/>
      <c r="AV8" s="3" t="s">
        <v>64</v>
      </c>
    </row>
    <row r="9" spans="1:49" ht="22.5" customHeight="1" x14ac:dyDescent="0.2">
      <c r="A9" s="4" t="s">
        <v>70</v>
      </c>
      <c r="C9" s="27" t="s">
        <v>71</v>
      </c>
      <c r="D9" s="16"/>
      <c r="E9" s="27" t="s">
        <v>72</v>
      </c>
      <c r="F9" s="16"/>
      <c r="G9" s="67" t="s">
        <v>73</v>
      </c>
      <c r="H9" s="67"/>
      <c r="I9" s="67"/>
      <c r="J9" s="16"/>
      <c r="K9" s="64">
        <v>23197000</v>
      </c>
      <c r="L9" s="64"/>
      <c r="M9" s="64"/>
      <c r="N9" s="16"/>
      <c r="O9" s="64">
        <v>2118</v>
      </c>
      <c r="P9" s="64"/>
      <c r="Q9" s="64"/>
      <c r="R9" s="16"/>
      <c r="S9" s="67" t="s">
        <v>74</v>
      </c>
      <c r="T9" s="67"/>
      <c r="U9" s="67"/>
      <c r="V9" s="67"/>
      <c r="W9" s="67"/>
      <c r="X9" s="16"/>
      <c r="Y9" s="67" t="s">
        <v>71</v>
      </c>
      <c r="Z9" s="67"/>
      <c r="AA9" s="67"/>
      <c r="AB9" s="67"/>
      <c r="AC9" s="67"/>
      <c r="AD9" s="16"/>
      <c r="AE9" s="67" t="s">
        <v>73</v>
      </c>
      <c r="AF9" s="67"/>
      <c r="AG9" s="67"/>
      <c r="AH9" s="67"/>
      <c r="AI9" s="67"/>
      <c r="AJ9" s="16"/>
      <c r="AK9" s="67" t="s">
        <v>73</v>
      </c>
      <c r="AL9" s="67"/>
      <c r="AM9" s="67"/>
      <c r="AN9" s="16"/>
      <c r="AO9" s="64">
        <v>0</v>
      </c>
      <c r="AP9" s="64"/>
      <c r="AQ9" s="64"/>
      <c r="AR9" s="16"/>
      <c r="AS9" s="64">
        <v>0</v>
      </c>
      <c r="AT9" s="64"/>
      <c r="AU9" s="16"/>
      <c r="AV9" s="27" t="s">
        <v>73</v>
      </c>
    </row>
    <row r="10" spans="1:49" ht="22.5" customHeight="1" x14ac:dyDescent="0.2">
      <c r="A10" s="5" t="s">
        <v>75</v>
      </c>
      <c r="C10" s="28" t="s">
        <v>71</v>
      </c>
      <c r="D10" s="16"/>
      <c r="E10" s="28" t="s">
        <v>72</v>
      </c>
      <c r="F10" s="16"/>
      <c r="G10" s="66" t="s">
        <v>73</v>
      </c>
      <c r="H10" s="66"/>
      <c r="I10" s="66"/>
      <c r="J10" s="16"/>
      <c r="K10" s="59">
        <v>12816000</v>
      </c>
      <c r="L10" s="59"/>
      <c r="M10" s="59"/>
      <c r="N10" s="16"/>
      <c r="O10" s="59">
        <v>1000</v>
      </c>
      <c r="P10" s="59"/>
      <c r="Q10" s="59"/>
      <c r="R10" s="16"/>
      <c r="S10" s="66" t="s">
        <v>76</v>
      </c>
      <c r="T10" s="66"/>
      <c r="U10" s="66"/>
      <c r="V10" s="66"/>
      <c r="W10" s="66"/>
      <c r="X10" s="16"/>
      <c r="Y10" s="66" t="s">
        <v>71</v>
      </c>
      <c r="Z10" s="66"/>
      <c r="AA10" s="66"/>
      <c r="AB10" s="66"/>
      <c r="AC10" s="66"/>
      <c r="AD10" s="16"/>
      <c r="AE10" s="66" t="s">
        <v>73</v>
      </c>
      <c r="AF10" s="66"/>
      <c r="AG10" s="66"/>
      <c r="AH10" s="66"/>
      <c r="AI10" s="66"/>
      <c r="AJ10" s="16"/>
      <c r="AK10" s="66" t="s">
        <v>73</v>
      </c>
      <c r="AL10" s="66"/>
      <c r="AM10" s="66"/>
      <c r="AN10" s="16"/>
      <c r="AO10" s="59">
        <v>0</v>
      </c>
      <c r="AP10" s="59"/>
      <c r="AQ10" s="59"/>
      <c r="AR10" s="16"/>
      <c r="AS10" s="59">
        <v>0</v>
      </c>
      <c r="AT10" s="59"/>
      <c r="AU10" s="16"/>
      <c r="AV10" s="28" t="s">
        <v>73</v>
      </c>
    </row>
    <row r="11" spans="1:49" ht="22.5" customHeight="1" x14ac:dyDescent="0.2">
      <c r="A11" s="5" t="s">
        <v>77</v>
      </c>
      <c r="C11" s="28" t="s">
        <v>71</v>
      </c>
      <c r="D11" s="16"/>
      <c r="E11" s="28" t="s">
        <v>72</v>
      </c>
      <c r="F11" s="16"/>
      <c r="G11" s="66" t="s">
        <v>73</v>
      </c>
      <c r="H11" s="66"/>
      <c r="I11" s="66"/>
      <c r="J11" s="16"/>
      <c r="K11" s="59">
        <v>20315000</v>
      </c>
      <c r="L11" s="59"/>
      <c r="M11" s="59"/>
      <c r="N11" s="16"/>
      <c r="O11" s="59">
        <v>1000</v>
      </c>
      <c r="P11" s="59"/>
      <c r="Q11" s="59"/>
      <c r="R11" s="16"/>
      <c r="S11" s="66" t="s">
        <v>78</v>
      </c>
      <c r="T11" s="66"/>
      <c r="U11" s="66"/>
      <c r="V11" s="66"/>
      <c r="W11" s="66"/>
      <c r="X11" s="16"/>
      <c r="Y11" s="66" t="s">
        <v>71</v>
      </c>
      <c r="Z11" s="66"/>
      <c r="AA11" s="66"/>
      <c r="AB11" s="66"/>
      <c r="AC11" s="66"/>
      <c r="AD11" s="16"/>
      <c r="AE11" s="66" t="s">
        <v>72</v>
      </c>
      <c r="AF11" s="66"/>
      <c r="AG11" s="66"/>
      <c r="AH11" s="66"/>
      <c r="AI11" s="66"/>
      <c r="AJ11" s="16"/>
      <c r="AK11" s="66" t="s">
        <v>73</v>
      </c>
      <c r="AL11" s="66"/>
      <c r="AM11" s="66"/>
      <c r="AN11" s="16"/>
      <c r="AO11" s="59">
        <v>10000000</v>
      </c>
      <c r="AP11" s="59"/>
      <c r="AQ11" s="59"/>
      <c r="AR11" s="16"/>
      <c r="AS11" s="59">
        <v>1000</v>
      </c>
      <c r="AT11" s="59"/>
      <c r="AU11" s="16"/>
      <c r="AV11" s="28" t="s">
        <v>78</v>
      </c>
    </row>
    <row r="12" spans="1:49" ht="22.5" customHeight="1" x14ac:dyDescent="0.2">
      <c r="A12" s="5" t="s">
        <v>79</v>
      </c>
      <c r="C12" s="28" t="s">
        <v>71</v>
      </c>
      <c r="D12" s="16"/>
      <c r="E12" s="28" t="s">
        <v>72</v>
      </c>
      <c r="F12" s="16"/>
      <c r="G12" s="66" t="s">
        <v>73</v>
      </c>
      <c r="H12" s="66"/>
      <c r="I12" s="66"/>
      <c r="J12" s="16"/>
      <c r="K12" s="59">
        <v>7153000</v>
      </c>
      <c r="L12" s="59"/>
      <c r="M12" s="59"/>
      <c r="N12" s="16"/>
      <c r="O12" s="59">
        <v>2800</v>
      </c>
      <c r="P12" s="59"/>
      <c r="Q12" s="59"/>
      <c r="R12" s="16"/>
      <c r="S12" s="66" t="s">
        <v>80</v>
      </c>
      <c r="T12" s="66"/>
      <c r="U12" s="66"/>
      <c r="V12" s="66"/>
      <c r="W12" s="66"/>
      <c r="X12" s="16"/>
      <c r="Y12" s="66" t="s">
        <v>71</v>
      </c>
      <c r="Z12" s="66"/>
      <c r="AA12" s="66"/>
      <c r="AB12" s="66"/>
      <c r="AC12" s="66"/>
      <c r="AD12" s="16"/>
      <c r="AE12" s="66" t="s">
        <v>73</v>
      </c>
      <c r="AF12" s="66"/>
      <c r="AG12" s="66"/>
      <c r="AH12" s="66"/>
      <c r="AI12" s="66"/>
      <c r="AJ12" s="16"/>
      <c r="AK12" s="66" t="s">
        <v>73</v>
      </c>
      <c r="AL12" s="66"/>
      <c r="AM12" s="66"/>
      <c r="AN12" s="16"/>
      <c r="AO12" s="59">
        <v>0</v>
      </c>
      <c r="AP12" s="59"/>
      <c r="AQ12" s="59"/>
      <c r="AR12" s="16"/>
      <c r="AS12" s="59">
        <v>0</v>
      </c>
      <c r="AT12" s="59"/>
      <c r="AU12" s="16"/>
      <c r="AV12" s="28" t="s">
        <v>73</v>
      </c>
    </row>
    <row r="13" spans="1:49" ht="22.5" customHeight="1" x14ac:dyDescent="0.2">
      <c r="A13" s="5" t="s">
        <v>81</v>
      </c>
      <c r="C13" s="28" t="s">
        <v>71</v>
      </c>
      <c r="D13" s="16"/>
      <c r="E13" s="28" t="s">
        <v>72</v>
      </c>
      <c r="F13" s="16"/>
      <c r="G13" s="66" t="s">
        <v>73</v>
      </c>
      <c r="H13" s="66"/>
      <c r="I13" s="66"/>
      <c r="J13" s="16"/>
      <c r="K13" s="59">
        <v>12177000</v>
      </c>
      <c r="L13" s="59"/>
      <c r="M13" s="59"/>
      <c r="N13" s="16"/>
      <c r="O13" s="59">
        <v>2400</v>
      </c>
      <c r="P13" s="59"/>
      <c r="Q13" s="59"/>
      <c r="R13" s="16"/>
      <c r="S13" s="66" t="s">
        <v>74</v>
      </c>
      <c r="T13" s="66"/>
      <c r="U13" s="66"/>
      <c r="V13" s="66"/>
      <c r="W13" s="66"/>
      <c r="X13" s="16"/>
      <c r="Y13" s="66" t="s">
        <v>71</v>
      </c>
      <c r="Z13" s="66"/>
      <c r="AA13" s="66"/>
      <c r="AB13" s="66"/>
      <c r="AC13" s="66"/>
      <c r="AD13" s="16"/>
      <c r="AE13" s="66" t="s">
        <v>73</v>
      </c>
      <c r="AF13" s="66"/>
      <c r="AG13" s="66"/>
      <c r="AH13" s="66"/>
      <c r="AI13" s="66"/>
      <c r="AJ13" s="16"/>
      <c r="AK13" s="66" t="s">
        <v>73</v>
      </c>
      <c r="AL13" s="66"/>
      <c r="AM13" s="66"/>
      <c r="AN13" s="16"/>
      <c r="AO13" s="59">
        <v>0</v>
      </c>
      <c r="AP13" s="59"/>
      <c r="AQ13" s="59"/>
      <c r="AR13" s="16"/>
      <c r="AS13" s="59">
        <v>0</v>
      </c>
      <c r="AT13" s="59"/>
      <c r="AU13" s="16"/>
      <c r="AV13" s="28" t="s">
        <v>73</v>
      </c>
    </row>
    <row r="14" spans="1:49" ht="22.5" customHeight="1" x14ac:dyDescent="0.2">
      <c r="A14" s="5" t="s">
        <v>82</v>
      </c>
      <c r="C14" s="28" t="s">
        <v>71</v>
      </c>
      <c r="D14" s="16"/>
      <c r="E14" s="28" t="s">
        <v>73</v>
      </c>
      <c r="F14" s="16"/>
      <c r="G14" s="66" t="s">
        <v>73</v>
      </c>
      <c r="H14" s="66"/>
      <c r="I14" s="66"/>
      <c r="J14" s="16"/>
      <c r="K14" s="59">
        <v>0</v>
      </c>
      <c r="L14" s="59"/>
      <c r="M14" s="59"/>
      <c r="N14" s="16"/>
      <c r="O14" s="59">
        <v>0</v>
      </c>
      <c r="P14" s="59"/>
      <c r="Q14" s="59"/>
      <c r="R14" s="16"/>
      <c r="S14" s="66" t="s">
        <v>73</v>
      </c>
      <c r="T14" s="66"/>
      <c r="U14" s="66"/>
      <c r="V14" s="66"/>
      <c r="W14" s="66"/>
      <c r="X14" s="16"/>
      <c r="Y14" s="66" t="s">
        <v>71</v>
      </c>
      <c r="Z14" s="66"/>
      <c r="AA14" s="66"/>
      <c r="AB14" s="66"/>
      <c r="AC14" s="66"/>
      <c r="AD14" s="16"/>
      <c r="AE14" s="66" t="s">
        <v>72</v>
      </c>
      <c r="AF14" s="66"/>
      <c r="AG14" s="66"/>
      <c r="AH14" s="66"/>
      <c r="AI14" s="66"/>
      <c r="AJ14" s="16"/>
      <c r="AK14" s="66" t="s">
        <v>73</v>
      </c>
      <c r="AL14" s="66"/>
      <c r="AM14" s="66"/>
      <c r="AN14" s="16"/>
      <c r="AO14" s="59">
        <v>4000</v>
      </c>
      <c r="AP14" s="59"/>
      <c r="AQ14" s="59"/>
      <c r="AR14" s="16"/>
      <c r="AS14" s="59">
        <v>11700</v>
      </c>
      <c r="AT14" s="59"/>
      <c r="AU14" s="16"/>
      <c r="AV14" s="28" t="s">
        <v>83</v>
      </c>
    </row>
    <row r="15" spans="1:49" ht="22.5" customHeight="1" x14ac:dyDescent="0.2">
      <c r="A15" s="5" t="s">
        <v>84</v>
      </c>
      <c r="C15" s="28" t="s">
        <v>71</v>
      </c>
      <c r="D15" s="16"/>
      <c r="E15" s="28" t="s">
        <v>73</v>
      </c>
      <c r="F15" s="16"/>
      <c r="G15" s="66" t="s">
        <v>73</v>
      </c>
      <c r="H15" s="66"/>
      <c r="I15" s="66"/>
      <c r="J15" s="16"/>
      <c r="K15" s="59">
        <v>0</v>
      </c>
      <c r="L15" s="59"/>
      <c r="M15" s="59"/>
      <c r="N15" s="16"/>
      <c r="O15" s="59">
        <v>0</v>
      </c>
      <c r="P15" s="59"/>
      <c r="Q15" s="59"/>
      <c r="R15" s="16"/>
      <c r="S15" s="66" t="s">
        <v>73</v>
      </c>
      <c r="T15" s="66"/>
      <c r="U15" s="66"/>
      <c r="V15" s="66"/>
      <c r="W15" s="66"/>
      <c r="X15" s="16"/>
      <c r="Y15" s="66" t="s">
        <v>71</v>
      </c>
      <c r="Z15" s="66"/>
      <c r="AA15" s="66"/>
      <c r="AB15" s="66"/>
      <c r="AC15" s="66"/>
      <c r="AD15" s="16"/>
      <c r="AE15" s="66" t="s">
        <v>72</v>
      </c>
      <c r="AF15" s="66"/>
      <c r="AG15" s="66"/>
      <c r="AH15" s="66"/>
      <c r="AI15" s="66"/>
      <c r="AJ15" s="16"/>
      <c r="AK15" s="66" t="s">
        <v>73</v>
      </c>
      <c r="AL15" s="66"/>
      <c r="AM15" s="66"/>
      <c r="AN15" s="16"/>
      <c r="AO15" s="59">
        <v>2000000</v>
      </c>
      <c r="AP15" s="59"/>
      <c r="AQ15" s="59"/>
      <c r="AR15" s="16"/>
      <c r="AS15" s="59">
        <v>1000</v>
      </c>
      <c r="AT15" s="59"/>
      <c r="AU15" s="16"/>
      <c r="AV15" s="28" t="s">
        <v>85</v>
      </c>
    </row>
    <row r="16" spans="1:49" ht="22.5" customHeight="1" x14ac:dyDescent="0.2">
      <c r="A16" s="5" t="s">
        <v>20</v>
      </c>
      <c r="C16" s="28" t="s">
        <v>71</v>
      </c>
      <c r="D16" s="16"/>
      <c r="E16" s="28" t="s">
        <v>86</v>
      </c>
      <c r="F16" s="16"/>
      <c r="G16" s="66" t="s">
        <v>73</v>
      </c>
      <c r="H16" s="66"/>
      <c r="I16" s="66"/>
      <c r="J16" s="16"/>
      <c r="K16" s="59">
        <v>600000</v>
      </c>
      <c r="L16" s="59"/>
      <c r="M16" s="59"/>
      <c r="N16" s="16"/>
      <c r="O16" s="59">
        <v>1200</v>
      </c>
      <c r="P16" s="59"/>
      <c r="Q16" s="59"/>
      <c r="R16" s="16"/>
      <c r="S16" s="66" t="s">
        <v>78</v>
      </c>
      <c r="T16" s="66"/>
      <c r="U16" s="66"/>
      <c r="V16" s="66"/>
      <c r="W16" s="66"/>
      <c r="X16" s="16"/>
      <c r="Y16" s="66" t="s">
        <v>71</v>
      </c>
      <c r="Z16" s="66"/>
      <c r="AA16" s="66"/>
      <c r="AB16" s="66"/>
      <c r="AC16" s="66"/>
      <c r="AD16" s="16"/>
      <c r="AE16" s="66" t="s">
        <v>86</v>
      </c>
      <c r="AF16" s="66"/>
      <c r="AG16" s="66"/>
      <c r="AH16" s="66"/>
      <c r="AI16" s="66"/>
      <c r="AJ16" s="16"/>
      <c r="AK16" s="66" t="s">
        <v>73</v>
      </c>
      <c r="AL16" s="66"/>
      <c r="AM16" s="66"/>
      <c r="AN16" s="16"/>
      <c r="AO16" s="59">
        <v>600000</v>
      </c>
      <c r="AP16" s="59"/>
      <c r="AQ16" s="59"/>
      <c r="AR16" s="16"/>
      <c r="AS16" s="59">
        <v>1200</v>
      </c>
      <c r="AT16" s="59"/>
      <c r="AU16" s="16"/>
      <c r="AV16" s="28" t="s">
        <v>78</v>
      </c>
    </row>
    <row r="17" spans="1:48" ht="22.5" customHeight="1" x14ac:dyDescent="0.2">
      <c r="A17" s="5" t="s">
        <v>21</v>
      </c>
      <c r="C17" s="28" t="s">
        <v>71</v>
      </c>
      <c r="D17" s="16"/>
      <c r="E17" s="28" t="s">
        <v>86</v>
      </c>
      <c r="F17" s="16"/>
      <c r="G17" s="66" t="s">
        <v>73</v>
      </c>
      <c r="H17" s="66"/>
      <c r="I17" s="66"/>
      <c r="J17" s="16"/>
      <c r="K17" s="59">
        <v>9039000</v>
      </c>
      <c r="L17" s="59"/>
      <c r="M17" s="59"/>
      <c r="N17" s="16"/>
      <c r="O17" s="59">
        <v>1300</v>
      </c>
      <c r="P17" s="59"/>
      <c r="Q17" s="59"/>
      <c r="R17" s="16"/>
      <c r="S17" s="66" t="s">
        <v>78</v>
      </c>
      <c r="T17" s="66"/>
      <c r="U17" s="66"/>
      <c r="V17" s="66"/>
      <c r="W17" s="66"/>
      <c r="X17" s="16"/>
      <c r="Y17" s="66" t="s">
        <v>71</v>
      </c>
      <c r="Z17" s="66"/>
      <c r="AA17" s="66"/>
      <c r="AB17" s="66"/>
      <c r="AC17" s="66"/>
      <c r="AD17" s="16"/>
      <c r="AE17" s="66" t="s">
        <v>86</v>
      </c>
      <c r="AF17" s="66"/>
      <c r="AG17" s="66"/>
      <c r="AH17" s="66"/>
      <c r="AI17" s="66"/>
      <c r="AJ17" s="16"/>
      <c r="AK17" s="66" t="s">
        <v>73</v>
      </c>
      <c r="AL17" s="66"/>
      <c r="AM17" s="66"/>
      <c r="AN17" s="16"/>
      <c r="AO17" s="59">
        <v>9039000</v>
      </c>
      <c r="AP17" s="59"/>
      <c r="AQ17" s="59"/>
      <c r="AR17" s="16"/>
      <c r="AS17" s="59">
        <v>1300</v>
      </c>
      <c r="AT17" s="59"/>
      <c r="AU17" s="16"/>
      <c r="AV17" s="28" t="s">
        <v>78</v>
      </c>
    </row>
    <row r="18" spans="1:48" ht="22.5" customHeight="1" x14ac:dyDescent="0.2">
      <c r="A18" s="5"/>
      <c r="C18" s="28"/>
      <c r="D18" s="16"/>
      <c r="E18" s="28"/>
      <c r="F18" s="16"/>
      <c r="G18" s="66"/>
      <c r="H18" s="66"/>
      <c r="I18" s="66"/>
      <c r="J18" s="16"/>
      <c r="K18" s="59"/>
      <c r="L18" s="59"/>
      <c r="M18" s="59"/>
      <c r="N18" s="16"/>
      <c r="O18" s="59"/>
      <c r="P18" s="59"/>
      <c r="Q18" s="59"/>
      <c r="R18" s="16"/>
      <c r="S18" s="66"/>
      <c r="T18" s="66"/>
      <c r="U18" s="66"/>
      <c r="V18" s="66"/>
      <c r="W18" s="66"/>
      <c r="X18" s="16"/>
      <c r="Y18" s="66"/>
      <c r="Z18" s="66"/>
      <c r="AA18" s="66"/>
      <c r="AB18" s="66"/>
      <c r="AC18" s="66"/>
      <c r="AD18" s="16"/>
      <c r="AE18" s="66"/>
      <c r="AF18" s="66"/>
      <c r="AG18" s="66"/>
      <c r="AH18" s="66"/>
      <c r="AI18" s="66"/>
      <c r="AJ18" s="16"/>
      <c r="AK18" s="66"/>
      <c r="AL18" s="66"/>
      <c r="AM18" s="66"/>
      <c r="AN18" s="16"/>
      <c r="AO18" s="59"/>
      <c r="AP18" s="59"/>
      <c r="AQ18" s="59"/>
      <c r="AR18" s="16"/>
      <c r="AS18" s="59"/>
      <c r="AT18" s="59"/>
      <c r="AU18" s="16"/>
      <c r="AV18" s="28"/>
    </row>
    <row r="19" spans="1:48" ht="22.5" customHeight="1" x14ac:dyDescent="0.2">
      <c r="A19" s="5"/>
      <c r="C19" s="28"/>
      <c r="D19" s="16"/>
      <c r="E19" s="28"/>
      <c r="F19" s="16"/>
      <c r="G19" s="66"/>
      <c r="H19" s="66"/>
      <c r="I19" s="66"/>
      <c r="J19" s="16"/>
      <c r="K19" s="59"/>
      <c r="L19" s="59"/>
      <c r="M19" s="59"/>
      <c r="N19" s="16"/>
      <c r="O19" s="59"/>
      <c r="P19" s="59"/>
      <c r="Q19" s="59"/>
      <c r="R19" s="16"/>
      <c r="S19" s="66"/>
      <c r="T19" s="66"/>
      <c r="U19" s="66"/>
      <c r="V19" s="66"/>
      <c r="W19" s="66"/>
      <c r="X19" s="16"/>
      <c r="Y19" s="66"/>
      <c r="Z19" s="66"/>
      <c r="AA19" s="66"/>
      <c r="AB19" s="66"/>
      <c r="AC19" s="66"/>
      <c r="AD19" s="16"/>
      <c r="AE19" s="66"/>
      <c r="AF19" s="66"/>
      <c r="AG19" s="66"/>
      <c r="AH19" s="66"/>
      <c r="AI19" s="66"/>
      <c r="AJ19" s="16"/>
      <c r="AK19" s="66"/>
      <c r="AL19" s="66"/>
      <c r="AM19" s="66"/>
      <c r="AN19" s="16"/>
      <c r="AO19" s="59"/>
      <c r="AP19" s="59"/>
      <c r="AQ19" s="59"/>
      <c r="AR19" s="16"/>
      <c r="AS19" s="59"/>
      <c r="AT19" s="59"/>
      <c r="AU19" s="16"/>
      <c r="AV19" s="28"/>
    </row>
    <row r="20" spans="1:48" ht="21.75" customHeight="1" x14ac:dyDescent="0.2"/>
    <row r="21" spans="1:48" ht="21.75" customHeight="1" x14ac:dyDescent="0.2"/>
    <row r="22" spans="1:48" ht="21.75" customHeight="1" x14ac:dyDescent="0.2"/>
    <row r="23" spans="1:48" ht="21.75" customHeight="1" x14ac:dyDescent="0.2"/>
    <row r="24" spans="1:48" ht="21.75" customHeight="1" x14ac:dyDescent="0.2"/>
    <row r="25" spans="1:48" ht="21.75" customHeight="1" x14ac:dyDescent="0.2"/>
    <row r="26" spans="1:48" ht="21.75" customHeight="1" x14ac:dyDescent="0.2"/>
    <row r="27" spans="1:48" ht="21.75" customHeight="1" x14ac:dyDescent="0.2"/>
    <row r="28" spans="1:48" ht="21.75" customHeight="1" x14ac:dyDescent="0.2"/>
    <row r="29" spans="1:48" ht="21.75" customHeight="1" x14ac:dyDescent="0.2"/>
    <row r="30" spans="1:48" ht="21.75" customHeight="1" x14ac:dyDescent="0.2"/>
    <row r="31" spans="1:48" ht="21.75" customHeight="1" x14ac:dyDescent="0.2"/>
    <row r="32" spans="1:48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</sheetData>
  <mergeCells count="114">
    <mergeCell ref="A1:AW1"/>
    <mergeCell ref="A2:AW2"/>
    <mergeCell ref="A3:AW3"/>
    <mergeCell ref="A5:AW5"/>
    <mergeCell ref="C7:W7"/>
    <mergeCell ref="Y7:AV7"/>
    <mergeCell ref="G8:I8"/>
    <mergeCell ref="K8:M8"/>
    <mergeCell ref="O8:Q8"/>
    <mergeCell ref="S8:W8"/>
    <mergeCell ref="Y8:AC8"/>
    <mergeCell ref="AE8:AI8"/>
    <mergeCell ref="AK8:AM8"/>
    <mergeCell ref="AO8:AQ8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S14:AT14"/>
    <mergeCell ref="AS16:AT16"/>
    <mergeCell ref="AO18:AQ18"/>
    <mergeCell ref="AS18:AT18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AE18:AI18"/>
    <mergeCell ref="G16:I16"/>
    <mergeCell ref="K16:M16"/>
    <mergeCell ref="O16:Q16"/>
    <mergeCell ref="S16:W16"/>
    <mergeCell ref="Y16:AC16"/>
    <mergeCell ref="AE16:AI16"/>
    <mergeCell ref="AK16:AM16"/>
    <mergeCell ref="AO16:AQ16"/>
    <mergeCell ref="AO19:AQ19"/>
    <mergeCell ref="AS19:AT19"/>
    <mergeCell ref="G19:I19"/>
    <mergeCell ref="K19:M19"/>
    <mergeCell ref="G17:I17"/>
    <mergeCell ref="K17:M17"/>
    <mergeCell ref="O17:Q17"/>
    <mergeCell ref="S17:W17"/>
    <mergeCell ref="Y17:AC17"/>
    <mergeCell ref="AE17:AI17"/>
    <mergeCell ref="AK17:AM17"/>
    <mergeCell ref="AK18:AM18"/>
    <mergeCell ref="O19:Q19"/>
    <mergeCell ref="S19:W19"/>
    <mergeCell ref="Y19:AC19"/>
    <mergeCell ref="AE19:AI19"/>
    <mergeCell ref="AK19:AM19"/>
    <mergeCell ref="AO17:AQ17"/>
    <mergeCell ref="AS17:AT17"/>
    <mergeCell ref="G18:I18"/>
    <mergeCell ref="K18:M18"/>
    <mergeCell ref="O18:Q18"/>
    <mergeCell ref="S18:W18"/>
    <mergeCell ref="Y18:AC18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E11" sqref="E1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4.28515625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3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ht="21.75" customHeigh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</row>
    <row r="3" spans="1:27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</row>
    <row r="4" spans="1:27" ht="14.45" customHeight="1" x14ac:dyDescent="0.2"/>
    <row r="5" spans="1:27" ht="14.45" customHeight="1" x14ac:dyDescent="0.2">
      <c r="A5" s="25" t="s">
        <v>87</v>
      </c>
      <c r="B5" s="68" t="s">
        <v>88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</row>
    <row r="6" spans="1:27" ht="14.45" customHeight="1" x14ac:dyDescent="0.2">
      <c r="E6" s="61" t="s">
        <v>7</v>
      </c>
      <c r="F6" s="61"/>
      <c r="G6" s="61"/>
      <c r="H6" s="61"/>
      <c r="I6" s="61"/>
      <c r="K6" s="61" t="s">
        <v>8</v>
      </c>
      <c r="L6" s="61"/>
      <c r="M6" s="61"/>
      <c r="N6" s="61"/>
      <c r="O6" s="61"/>
      <c r="P6" s="61"/>
      <c r="Q6" s="61"/>
      <c r="S6" s="61" t="s">
        <v>9</v>
      </c>
      <c r="T6" s="61"/>
      <c r="U6" s="61"/>
      <c r="V6" s="61"/>
      <c r="W6" s="61"/>
      <c r="X6" s="61"/>
      <c r="Y6" s="61"/>
      <c r="Z6" s="61"/>
      <c r="AA6" s="61"/>
    </row>
    <row r="7" spans="1:27" ht="14.45" customHeight="1" x14ac:dyDescent="0.2">
      <c r="E7" s="2"/>
      <c r="F7" s="2"/>
      <c r="G7" s="2"/>
      <c r="H7" s="2"/>
      <c r="I7" s="2"/>
      <c r="K7" s="60" t="s">
        <v>89</v>
      </c>
      <c r="L7" s="60"/>
      <c r="M7" s="60"/>
      <c r="N7" s="2"/>
      <c r="O7" s="60" t="s">
        <v>90</v>
      </c>
      <c r="P7" s="60"/>
      <c r="Q7" s="60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61" t="s">
        <v>91</v>
      </c>
      <c r="B8" s="61"/>
      <c r="D8" s="61" t="s">
        <v>92</v>
      </c>
      <c r="E8" s="61"/>
      <c r="G8" s="15" t="s">
        <v>14</v>
      </c>
      <c r="I8" s="15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15" t="s">
        <v>13</v>
      </c>
      <c r="U8" s="15" t="s">
        <v>93</v>
      </c>
      <c r="W8" s="15" t="s">
        <v>14</v>
      </c>
      <c r="Y8" s="15" t="s">
        <v>15</v>
      </c>
      <c r="AA8" s="15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6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C10" sqref="C10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1.75" customHeigh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45" customHeight="1" x14ac:dyDescent="0.2">
      <c r="A5" s="68" t="s">
        <v>95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 ht="14.45" customHeight="1" x14ac:dyDescent="0.2">
      <c r="A6" s="68" t="s">
        <v>96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 ht="14.45" customHeight="1" x14ac:dyDescent="0.2"/>
    <row r="8" spans="1:13" ht="14.45" customHeight="1" x14ac:dyDescent="0.2">
      <c r="C8" s="61" t="s">
        <v>9</v>
      </c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ht="14.45" customHeight="1" x14ac:dyDescent="0.2">
      <c r="A9" s="15" t="s">
        <v>97</v>
      </c>
      <c r="C9" s="3" t="s">
        <v>13</v>
      </c>
      <c r="D9" s="2"/>
      <c r="E9" s="3" t="s">
        <v>98</v>
      </c>
      <c r="F9" s="2"/>
      <c r="G9" s="3" t="s">
        <v>99</v>
      </c>
      <c r="H9" s="2"/>
      <c r="I9" s="3" t="s">
        <v>100</v>
      </c>
      <c r="J9" s="2"/>
      <c r="K9" s="3" t="s">
        <v>101</v>
      </c>
      <c r="L9" s="2"/>
      <c r="M9" s="3" t="s">
        <v>102</v>
      </c>
    </row>
  </sheetData>
  <mergeCells count="6"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L10" sqref="L10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ht="21.75" customHeigh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ht="14.45" customHeight="1" x14ac:dyDescent="0.2"/>
    <row r="5" spans="1:12" ht="14.45" customHeight="1" x14ac:dyDescent="0.2">
      <c r="A5" s="25" t="s">
        <v>103</v>
      </c>
      <c r="B5" s="68" t="s">
        <v>104</v>
      </c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14.45" customHeight="1" x14ac:dyDescent="0.2">
      <c r="D6" s="15" t="s">
        <v>7</v>
      </c>
      <c r="F6" s="61" t="s">
        <v>8</v>
      </c>
      <c r="G6" s="61"/>
      <c r="H6" s="61"/>
      <c r="J6" s="15" t="s">
        <v>9</v>
      </c>
    </row>
    <row r="7" spans="1:12" ht="14.45" customHeight="1" x14ac:dyDescent="0.2">
      <c r="D7" s="2"/>
      <c r="F7" s="2"/>
      <c r="G7" s="2"/>
      <c r="H7" s="2"/>
      <c r="J7" s="2"/>
    </row>
    <row r="8" spans="1:12" ht="14.45" customHeight="1" x14ac:dyDescent="0.2">
      <c r="A8" s="61" t="s">
        <v>105</v>
      </c>
      <c r="B8" s="61"/>
      <c r="D8" s="15" t="s">
        <v>106</v>
      </c>
      <c r="F8" s="15" t="s">
        <v>107</v>
      </c>
      <c r="H8" s="15" t="s">
        <v>108</v>
      </c>
      <c r="J8" s="15" t="s">
        <v>106</v>
      </c>
      <c r="L8" s="15" t="s">
        <v>18</v>
      </c>
    </row>
    <row r="9" spans="1:12" ht="21.75" customHeight="1" x14ac:dyDescent="0.2">
      <c r="A9" s="63" t="s">
        <v>109</v>
      </c>
      <c r="B9" s="63"/>
      <c r="D9" s="18">
        <v>2866538356</v>
      </c>
      <c r="E9" s="16"/>
      <c r="F9" s="18">
        <v>12059794708</v>
      </c>
      <c r="G9" s="16"/>
      <c r="H9" s="18">
        <v>500000</v>
      </c>
      <c r="I9" s="16"/>
      <c r="J9" s="18">
        <v>14925833064</v>
      </c>
      <c r="K9" s="16"/>
      <c r="L9" s="31">
        <v>1.78E-2</v>
      </c>
    </row>
    <row r="10" spans="1:12" ht="21.75" customHeight="1" x14ac:dyDescent="0.2">
      <c r="A10" s="58" t="s">
        <v>110</v>
      </c>
      <c r="B10" s="58"/>
      <c r="D10" s="20">
        <v>139012115</v>
      </c>
      <c r="E10" s="16"/>
      <c r="F10" s="20">
        <v>39840028908</v>
      </c>
      <c r="G10" s="16"/>
      <c r="H10" s="20">
        <v>23399239870</v>
      </c>
      <c r="I10" s="16"/>
      <c r="J10" s="20">
        <v>16579801153</v>
      </c>
      <c r="K10" s="16"/>
      <c r="L10" s="32">
        <v>1.9800000000000002E-2</v>
      </c>
    </row>
    <row r="11" spans="1:12" ht="21.75" customHeight="1" x14ac:dyDescent="0.2">
      <c r="A11" s="58" t="s">
        <v>111</v>
      </c>
      <c r="B11" s="58"/>
      <c r="D11" s="20">
        <v>150000000000</v>
      </c>
      <c r="E11" s="16"/>
      <c r="F11" s="20">
        <v>4910958904</v>
      </c>
      <c r="G11" s="16"/>
      <c r="H11" s="20">
        <v>4910958904</v>
      </c>
      <c r="I11" s="16"/>
      <c r="J11" s="20">
        <v>150000000000</v>
      </c>
      <c r="K11" s="16"/>
      <c r="L11" s="32">
        <v>0.17879999999999999</v>
      </c>
    </row>
    <row r="12" spans="1:12" ht="21.75" thickBot="1" x14ac:dyDescent="0.25">
      <c r="A12" s="70" t="s">
        <v>61</v>
      </c>
      <c r="B12" s="70"/>
      <c r="D12" s="23">
        <v>153005550471</v>
      </c>
      <c r="E12" s="16"/>
      <c r="F12" s="23">
        <v>56810782520</v>
      </c>
      <c r="G12" s="16"/>
      <c r="H12" s="23">
        <v>28310698774</v>
      </c>
      <c r="I12" s="16"/>
      <c r="J12" s="23">
        <v>181505634217</v>
      </c>
      <c r="K12" s="16"/>
      <c r="L12" s="33">
        <v>0.21640000000000001</v>
      </c>
    </row>
    <row r="13" spans="1:12" ht="21.75" thickTop="1" x14ac:dyDescent="0.2">
      <c r="A13" s="57"/>
      <c r="B13" s="57"/>
      <c r="D13" s="18"/>
      <c r="E13" s="16"/>
      <c r="F13" s="18"/>
      <c r="G13" s="16"/>
      <c r="H13" s="18"/>
      <c r="I13" s="16"/>
      <c r="J13" s="18"/>
      <c r="K13" s="16"/>
      <c r="L13" s="19"/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60"/>
  <sheetViews>
    <sheetView rightToLeft="1" tabSelected="1" topLeftCell="C1" zoomScaleNormal="100" workbookViewId="0">
      <selection activeCell="W9" sqref="W9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5.425781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</row>
    <row r="2" spans="1:26" ht="25.5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6" ht="25.5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</row>
    <row r="5" spans="1:26" ht="24" x14ac:dyDescent="0.2">
      <c r="A5" s="25" t="s">
        <v>129</v>
      </c>
      <c r="B5" s="68" t="s">
        <v>130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6" ht="21" x14ac:dyDescent="0.2">
      <c r="D6" s="61" t="s">
        <v>131</v>
      </c>
      <c r="E6" s="61"/>
      <c r="F6" s="61"/>
      <c r="G6" s="61"/>
      <c r="H6" s="61"/>
      <c r="I6" s="61"/>
      <c r="J6" s="61"/>
      <c r="K6" s="61"/>
      <c r="L6" s="61"/>
      <c r="N6" s="61" t="s">
        <v>132</v>
      </c>
      <c r="O6" s="61"/>
      <c r="P6" s="61"/>
      <c r="Q6" s="61"/>
      <c r="R6" s="61"/>
      <c r="S6" s="61"/>
      <c r="T6" s="61"/>
      <c r="U6" s="61"/>
      <c r="V6" s="61"/>
      <c r="W6" s="61"/>
    </row>
    <row r="7" spans="1:26" ht="21" x14ac:dyDescent="0.2">
      <c r="D7" s="2"/>
      <c r="E7" s="2"/>
      <c r="F7" s="2"/>
      <c r="G7" s="2"/>
      <c r="H7" s="2"/>
      <c r="I7" s="2"/>
      <c r="J7" s="60" t="s">
        <v>61</v>
      </c>
      <c r="K7" s="60"/>
      <c r="L7" s="60"/>
      <c r="N7" s="2"/>
      <c r="O7" s="2"/>
      <c r="P7" s="2"/>
      <c r="Q7" s="2"/>
      <c r="R7" s="2"/>
      <c r="S7" s="2"/>
      <c r="T7" s="2"/>
      <c r="U7" s="60" t="s">
        <v>61</v>
      </c>
      <c r="V7" s="60"/>
      <c r="W7" s="60"/>
    </row>
    <row r="8" spans="1:26" ht="21" x14ac:dyDescent="0.2">
      <c r="A8" s="61" t="s">
        <v>133</v>
      </c>
      <c r="B8" s="61"/>
      <c r="D8" s="15" t="s">
        <v>134</v>
      </c>
      <c r="F8" s="15" t="s">
        <v>135</v>
      </c>
      <c r="H8" s="15" t="s">
        <v>136</v>
      </c>
      <c r="J8" s="3" t="s">
        <v>106</v>
      </c>
      <c r="K8" s="2"/>
      <c r="L8" s="34" t="s">
        <v>117</v>
      </c>
      <c r="N8" s="15" t="s">
        <v>134</v>
      </c>
      <c r="P8" s="61" t="s">
        <v>135</v>
      </c>
      <c r="Q8" s="61"/>
      <c r="S8" s="15" t="s">
        <v>136</v>
      </c>
      <c r="U8" s="3" t="s">
        <v>106</v>
      </c>
      <c r="V8" s="2"/>
      <c r="W8" s="34" t="s">
        <v>117</v>
      </c>
    </row>
    <row r="9" spans="1:26" ht="18.75" x14ac:dyDescent="0.2">
      <c r="A9" s="63" t="s">
        <v>46</v>
      </c>
      <c r="B9" s="63"/>
      <c r="D9" s="18">
        <v>0</v>
      </c>
      <c r="E9" s="16"/>
      <c r="F9" s="35">
        <v>2170976377</v>
      </c>
      <c r="G9" s="16"/>
      <c r="H9" s="35">
        <v>-2914144478</v>
      </c>
      <c r="I9" s="16"/>
      <c r="J9" s="35">
        <v>-743168101</v>
      </c>
      <c r="K9" s="16"/>
      <c r="L9" s="36">
        <f>J9/'7'!$F$13</f>
        <v>2.3752899815998572E-2</v>
      </c>
      <c r="M9" s="16"/>
      <c r="N9" s="18">
        <v>2195250245</v>
      </c>
      <c r="O9" s="16"/>
      <c r="P9" s="75">
        <v>-780861712</v>
      </c>
      <c r="Q9" s="75"/>
      <c r="R9" s="16"/>
      <c r="S9" s="35">
        <v>-2914144478</v>
      </c>
      <c r="T9" s="16"/>
      <c r="U9" s="35">
        <v>-1499755945</v>
      </c>
      <c r="V9" s="16"/>
      <c r="W9" s="32">
        <f>U9/31974111065</f>
        <v>-4.6905321056499555E-2</v>
      </c>
      <c r="Z9" s="37"/>
    </row>
    <row r="10" spans="1:26" ht="18.75" x14ac:dyDescent="0.2">
      <c r="A10" s="58" t="s">
        <v>51</v>
      </c>
      <c r="B10" s="58"/>
      <c r="D10" s="20">
        <v>0</v>
      </c>
      <c r="E10" s="16"/>
      <c r="F10" s="38">
        <v>1012259472</v>
      </c>
      <c r="G10" s="16"/>
      <c r="H10" s="38">
        <v>-3899667573</v>
      </c>
      <c r="I10" s="16"/>
      <c r="J10" s="38">
        <v>-2887408101</v>
      </c>
      <c r="K10" s="16"/>
      <c r="L10" s="32">
        <f>J10/'7'!$F$13</f>
        <v>9.2286409035411063E-2</v>
      </c>
      <c r="M10" s="16"/>
      <c r="N10" s="20">
        <v>1130882011</v>
      </c>
      <c r="O10" s="16"/>
      <c r="P10" s="74">
        <v>-2147334188</v>
      </c>
      <c r="Q10" s="74"/>
      <c r="R10" s="16"/>
      <c r="S10" s="38">
        <v>-3899667573</v>
      </c>
      <c r="T10" s="16"/>
      <c r="U10" s="38">
        <v>-4916119750</v>
      </c>
      <c r="V10" s="16"/>
      <c r="W10" s="32">
        <f>U10/31974111065</f>
        <v>-0.15375313296454268</v>
      </c>
    </row>
    <row r="11" spans="1:26" ht="18.75" x14ac:dyDescent="0.2">
      <c r="A11" s="58" t="s">
        <v>47</v>
      </c>
      <c r="B11" s="58"/>
      <c r="D11" s="20">
        <v>0</v>
      </c>
      <c r="E11" s="16"/>
      <c r="F11" s="38">
        <v>-786365296</v>
      </c>
      <c r="G11" s="16"/>
      <c r="H11" s="38">
        <v>-1240405846</v>
      </c>
      <c r="I11" s="16"/>
      <c r="J11" s="38">
        <v>-2026771142</v>
      </c>
      <c r="K11" s="16"/>
      <c r="L11" s="32">
        <f>J11/'7'!$F$13</f>
        <v>6.477900736200061E-2</v>
      </c>
      <c r="M11" s="16"/>
      <c r="N11" s="20">
        <v>0</v>
      </c>
      <c r="O11" s="16"/>
      <c r="P11" s="74">
        <v>-4956940224</v>
      </c>
      <c r="Q11" s="74"/>
      <c r="R11" s="16"/>
      <c r="S11" s="38">
        <v>-1240405846</v>
      </c>
      <c r="T11" s="16"/>
      <c r="U11" s="38">
        <v>-6197346070</v>
      </c>
      <c r="V11" s="16"/>
      <c r="W11" s="32">
        <f t="shared" ref="W11:W53" si="0">U11/31974111065</f>
        <v>-0.19382387386474789</v>
      </c>
    </row>
    <row r="12" spans="1:26" ht="18.75" x14ac:dyDescent="0.2">
      <c r="A12" s="58" t="s">
        <v>35</v>
      </c>
      <c r="B12" s="58"/>
      <c r="D12" s="20">
        <v>0</v>
      </c>
      <c r="E12" s="16"/>
      <c r="F12" s="38">
        <v>0</v>
      </c>
      <c r="G12" s="16"/>
      <c r="H12" s="38">
        <v>917222093</v>
      </c>
      <c r="I12" s="16"/>
      <c r="J12" s="38">
        <v>917222093</v>
      </c>
      <c r="K12" s="16"/>
      <c r="L12" s="32">
        <f>J12/'7'!$F$13</f>
        <v>-2.9315957526612844E-2</v>
      </c>
      <c r="M12" s="16"/>
      <c r="N12" s="20">
        <v>0</v>
      </c>
      <c r="O12" s="16"/>
      <c r="P12" s="74">
        <v>0</v>
      </c>
      <c r="Q12" s="74"/>
      <c r="R12" s="16"/>
      <c r="S12" s="38">
        <v>917222093</v>
      </c>
      <c r="T12" s="16"/>
      <c r="U12" s="38">
        <v>917222093</v>
      </c>
      <c r="V12" s="16"/>
      <c r="W12" s="32">
        <f t="shared" si="0"/>
        <v>2.8686398540850255E-2</v>
      </c>
    </row>
    <row r="13" spans="1:26" ht="18.75" x14ac:dyDescent="0.2">
      <c r="A13" s="58" t="s">
        <v>42</v>
      </c>
      <c r="B13" s="58"/>
      <c r="D13" s="20">
        <v>0</v>
      </c>
      <c r="E13" s="16"/>
      <c r="F13" s="38">
        <v>217708840</v>
      </c>
      <c r="G13" s="16"/>
      <c r="H13" s="38">
        <v>-4235772046</v>
      </c>
      <c r="I13" s="16"/>
      <c r="J13" s="38">
        <v>-4018063206</v>
      </c>
      <c r="K13" s="16"/>
      <c r="L13" s="32">
        <f>J13/'7'!$F$13</f>
        <v>0.12842404384424463</v>
      </c>
      <c r="M13" s="16"/>
      <c r="N13" s="20">
        <v>3024376632</v>
      </c>
      <c r="O13" s="16"/>
      <c r="P13" s="74">
        <v>-4028468309</v>
      </c>
      <c r="Q13" s="74"/>
      <c r="R13" s="16"/>
      <c r="S13" s="38">
        <v>-5207479305</v>
      </c>
      <c r="T13" s="16"/>
      <c r="U13" s="38">
        <v>-6211570982</v>
      </c>
      <c r="V13" s="16"/>
      <c r="W13" s="32">
        <f t="shared" si="0"/>
        <v>-0.19426876229248502</v>
      </c>
    </row>
    <row r="14" spans="1:26" ht="18.75" x14ac:dyDescent="0.2">
      <c r="A14" s="58" t="s">
        <v>38</v>
      </c>
      <c r="B14" s="58"/>
      <c r="D14" s="20">
        <v>0</v>
      </c>
      <c r="E14" s="16"/>
      <c r="F14" s="38">
        <v>0</v>
      </c>
      <c r="G14" s="16"/>
      <c r="H14" s="38">
        <v>-144179798</v>
      </c>
      <c r="I14" s="16"/>
      <c r="J14" s="38">
        <v>-144179798</v>
      </c>
      <c r="K14" s="16"/>
      <c r="L14" s="32">
        <f>J14/'7'!$F$13</f>
        <v>4.60822833054417E-3</v>
      </c>
      <c r="M14" s="16"/>
      <c r="N14" s="20">
        <v>42132685</v>
      </c>
      <c r="O14" s="16"/>
      <c r="P14" s="74">
        <v>0</v>
      </c>
      <c r="Q14" s="74"/>
      <c r="R14" s="16"/>
      <c r="S14" s="38">
        <v>-144179798</v>
      </c>
      <c r="T14" s="16"/>
      <c r="U14" s="38">
        <v>-102047113</v>
      </c>
      <c r="V14" s="16"/>
      <c r="W14" s="32">
        <f t="shared" si="0"/>
        <v>-3.1915543419658789E-3</v>
      </c>
    </row>
    <row r="15" spans="1:26" ht="18.75" x14ac:dyDescent="0.2">
      <c r="A15" s="58" t="s">
        <v>44</v>
      </c>
      <c r="B15" s="58"/>
      <c r="D15" s="20">
        <v>0</v>
      </c>
      <c r="E15" s="16"/>
      <c r="F15" s="38">
        <v>0</v>
      </c>
      <c r="G15" s="16"/>
      <c r="H15" s="38">
        <v>-10863764</v>
      </c>
      <c r="I15" s="16"/>
      <c r="J15" s="38">
        <v>-10863764</v>
      </c>
      <c r="K15" s="16"/>
      <c r="L15" s="32">
        <f>J15/'7'!$F$13</f>
        <v>3.4722413081162627E-4</v>
      </c>
      <c r="M15" s="16"/>
      <c r="N15" s="20">
        <v>0</v>
      </c>
      <c r="O15" s="16"/>
      <c r="P15" s="74">
        <v>0</v>
      </c>
      <c r="Q15" s="74"/>
      <c r="R15" s="16"/>
      <c r="S15" s="38">
        <v>-10863764</v>
      </c>
      <c r="T15" s="16"/>
      <c r="U15" s="38">
        <v>-10863764</v>
      </c>
      <c r="V15" s="16"/>
      <c r="W15" s="32">
        <f t="shared" si="0"/>
        <v>-3.3976750684061591E-4</v>
      </c>
    </row>
    <row r="16" spans="1:26" ht="18.75" x14ac:dyDescent="0.2">
      <c r="A16" s="58" t="s">
        <v>22</v>
      </c>
      <c r="B16" s="58"/>
      <c r="D16" s="20">
        <v>0</v>
      </c>
      <c r="E16" s="16"/>
      <c r="F16" s="38">
        <v>13814104</v>
      </c>
      <c r="G16" s="16"/>
      <c r="H16" s="38">
        <v>0</v>
      </c>
      <c r="I16" s="16"/>
      <c r="J16" s="38">
        <v>13814104</v>
      </c>
      <c r="K16" s="16"/>
      <c r="L16" s="32">
        <f>J16/'7'!$F$13</f>
        <v>-4.4152194896183403E-4</v>
      </c>
      <c r="M16" s="16"/>
      <c r="N16" s="20">
        <v>82737918</v>
      </c>
      <c r="O16" s="16"/>
      <c r="P16" s="74">
        <v>-87345215</v>
      </c>
      <c r="Q16" s="74"/>
      <c r="R16" s="16"/>
      <c r="S16" s="38">
        <v>-432600889</v>
      </c>
      <c r="T16" s="16"/>
      <c r="U16" s="38">
        <v>-437208186</v>
      </c>
      <c r="V16" s="16"/>
      <c r="W16" s="32">
        <f t="shared" si="0"/>
        <v>-1.3673818331061708E-2</v>
      </c>
    </row>
    <row r="17" spans="1:23" ht="18.75" x14ac:dyDescent="0.2">
      <c r="A17" s="58" t="s">
        <v>49</v>
      </c>
      <c r="B17" s="58"/>
      <c r="D17" s="20">
        <v>0</v>
      </c>
      <c r="E17" s="16"/>
      <c r="F17" s="38">
        <v>-589790624</v>
      </c>
      <c r="G17" s="16"/>
      <c r="H17" s="38">
        <v>0</v>
      </c>
      <c r="I17" s="16"/>
      <c r="J17" s="38">
        <v>-589790624</v>
      </c>
      <c r="K17" s="16"/>
      <c r="L17" s="32">
        <f>J17/'7'!$F$13</f>
        <v>1.8850698227543115E-2</v>
      </c>
      <c r="M17" s="16"/>
      <c r="N17" s="20">
        <v>2282003400</v>
      </c>
      <c r="O17" s="16"/>
      <c r="P17" s="74">
        <v>-3013727589</v>
      </c>
      <c r="Q17" s="74"/>
      <c r="R17" s="16"/>
      <c r="S17" s="38">
        <v>-116977961</v>
      </c>
      <c r="T17" s="16"/>
      <c r="U17" s="38">
        <v>-848702150</v>
      </c>
      <c r="V17" s="16"/>
      <c r="W17" s="32">
        <f t="shared" si="0"/>
        <v>-2.6543416587084406E-2</v>
      </c>
    </row>
    <row r="18" spans="1:23" ht="18.75" x14ac:dyDescent="0.2">
      <c r="A18" s="58" t="s">
        <v>137</v>
      </c>
      <c r="B18" s="58"/>
      <c r="D18" s="20">
        <v>0</v>
      </c>
      <c r="E18" s="16"/>
      <c r="F18" s="38">
        <v>0</v>
      </c>
      <c r="G18" s="16"/>
      <c r="H18" s="38">
        <v>0</v>
      </c>
      <c r="I18" s="16"/>
      <c r="J18" s="38">
        <v>0</v>
      </c>
      <c r="K18" s="16"/>
      <c r="L18" s="32">
        <f>J18/'7'!$F$13</f>
        <v>0</v>
      </c>
      <c r="M18" s="16"/>
      <c r="N18" s="20">
        <v>3901855429</v>
      </c>
      <c r="O18" s="16"/>
      <c r="P18" s="74">
        <v>0</v>
      </c>
      <c r="Q18" s="74"/>
      <c r="R18" s="16"/>
      <c r="S18" s="38">
        <v>2298078810</v>
      </c>
      <c r="T18" s="16"/>
      <c r="U18" s="38">
        <v>6199934239</v>
      </c>
      <c r="V18" s="16"/>
      <c r="W18" s="32">
        <f t="shared" si="0"/>
        <v>0.19390481963348993</v>
      </c>
    </row>
    <row r="19" spans="1:23" ht="18.75" x14ac:dyDescent="0.2">
      <c r="A19" s="58" t="s">
        <v>48</v>
      </c>
      <c r="B19" s="58"/>
      <c r="D19" s="20">
        <v>2248571515</v>
      </c>
      <c r="E19" s="16"/>
      <c r="F19" s="38">
        <v>-8440272303</v>
      </c>
      <c r="G19" s="16"/>
      <c r="H19" s="38">
        <v>0</v>
      </c>
      <c r="I19" s="16"/>
      <c r="J19" s="38">
        <v>-6191700788</v>
      </c>
      <c r="K19" s="16"/>
      <c r="L19" s="32">
        <f>J19/'7'!$F$13</f>
        <v>0.19789714912427789</v>
      </c>
      <c r="M19" s="16"/>
      <c r="N19" s="20">
        <v>2248571515</v>
      </c>
      <c r="O19" s="16"/>
      <c r="P19" s="74">
        <v>-5267115825</v>
      </c>
      <c r="Q19" s="74"/>
      <c r="R19" s="16"/>
      <c r="S19" s="38">
        <v>-6079177422</v>
      </c>
      <c r="T19" s="16"/>
      <c r="U19" s="38">
        <v>-9097721732</v>
      </c>
      <c r="V19" s="16"/>
      <c r="W19" s="32">
        <f t="shared" si="0"/>
        <v>-0.28453400044508792</v>
      </c>
    </row>
    <row r="20" spans="1:23" ht="18.75" x14ac:dyDescent="0.2">
      <c r="A20" s="58" t="s">
        <v>138</v>
      </c>
      <c r="B20" s="58"/>
      <c r="D20" s="20">
        <v>0</v>
      </c>
      <c r="E20" s="16"/>
      <c r="F20" s="38">
        <v>0</v>
      </c>
      <c r="G20" s="16"/>
      <c r="H20" s="38">
        <v>0</v>
      </c>
      <c r="I20" s="16"/>
      <c r="J20" s="38">
        <v>0</v>
      </c>
      <c r="K20" s="16"/>
      <c r="L20" s="32">
        <f>J20/'7'!$F$13</f>
        <v>0</v>
      </c>
      <c r="M20" s="16"/>
      <c r="N20" s="20">
        <v>0</v>
      </c>
      <c r="O20" s="16"/>
      <c r="P20" s="74">
        <v>0</v>
      </c>
      <c r="Q20" s="74"/>
      <c r="R20" s="16"/>
      <c r="S20" s="38">
        <v>-1608570544</v>
      </c>
      <c r="T20" s="16"/>
      <c r="U20" s="38">
        <v>-1608570544</v>
      </c>
      <c r="V20" s="16"/>
      <c r="W20" s="32">
        <f t="shared" si="0"/>
        <v>-5.0308530571184465E-2</v>
      </c>
    </row>
    <row r="21" spans="1:23" ht="18.75" x14ac:dyDescent="0.2">
      <c r="A21" s="58" t="s">
        <v>45</v>
      </c>
      <c r="B21" s="58"/>
      <c r="D21" s="20">
        <v>0</v>
      </c>
      <c r="E21" s="16"/>
      <c r="F21" s="38">
        <v>-139123699</v>
      </c>
      <c r="G21" s="16"/>
      <c r="H21" s="38">
        <v>0</v>
      </c>
      <c r="I21" s="16"/>
      <c r="J21" s="38">
        <v>-139123699</v>
      </c>
      <c r="K21" s="16"/>
      <c r="L21" s="32">
        <f>J21/'7'!$F$13</f>
        <v>4.4466269205197502E-3</v>
      </c>
      <c r="M21" s="16"/>
      <c r="N21" s="20">
        <v>189200373</v>
      </c>
      <c r="O21" s="16"/>
      <c r="P21" s="74">
        <v>-867746752</v>
      </c>
      <c r="Q21" s="74"/>
      <c r="R21" s="16"/>
      <c r="S21" s="38">
        <v>-102873585</v>
      </c>
      <c r="T21" s="16"/>
      <c r="U21" s="38">
        <v>-781419964</v>
      </c>
      <c r="V21" s="16"/>
      <c r="W21" s="32">
        <f t="shared" si="0"/>
        <v>-2.4439145858080481E-2</v>
      </c>
    </row>
    <row r="22" spans="1:23" ht="18.75" x14ac:dyDescent="0.2">
      <c r="A22" s="58" t="s">
        <v>139</v>
      </c>
      <c r="B22" s="58"/>
      <c r="D22" s="20">
        <v>0</v>
      </c>
      <c r="E22" s="16"/>
      <c r="F22" s="38">
        <v>0</v>
      </c>
      <c r="G22" s="16"/>
      <c r="H22" s="38">
        <v>0</v>
      </c>
      <c r="I22" s="16"/>
      <c r="J22" s="38">
        <v>0</v>
      </c>
      <c r="K22" s="16"/>
      <c r="L22" s="32">
        <f>J22/'7'!$F$13</f>
        <v>0</v>
      </c>
      <c r="M22" s="16"/>
      <c r="N22" s="20">
        <v>0</v>
      </c>
      <c r="O22" s="16"/>
      <c r="P22" s="74">
        <v>0</v>
      </c>
      <c r="Q22" s="74"/>
      <c r="R22" s="16"/>
      <c r="S22" s="38">
        <v>-1716870405</v>
      </c>
      <c r="T22" s="16"/>
      <c r="U22" s="38">
        <v>-1716870405</v>
      </c>
      <c r="V22" s="16"/>
      <c r="W22" s="32">
        <f t="shared" si="0"/>
        <v>-5.3695641499142334E-2</v>
      </c>
    </row>
    <row r="23" spans="1:23" ht="18.75" x14ac:dyDescent="0.2">
      <c r="A23" s="58" t="s">
        <v>24</v>
      </c>
      <c r="B23" s="58"/>
      <c r="D23" s="20">
        <v>144876730</v>
      </c>
      <c r="E23" s="16"/>
      <c r="F23" s="38">
        <v>-136144633</v>
      </c>
      <c r="G23" s="16"/>
      <c r="H23" s="38">
        <v>0</v>
      </c>
      <c r="I23" s="16"/>
      <c r="J23" s="38">
        <v>8732097</v>
      </c>
      <c r="K23" s="16"/>
      <c r="L23" s="32">
        <f>J23/'7'!$F$13</f>
        <v>-2.7909247577430894E-4</v>
      </c>
      <c r="M23" s="16"/>
      <c r="N23" s="20">
        <v>144876730</v>
      </c>
      <c r="O23" s="16"/>
      <c r="P23" s="74">
        <v>-349960091</v>
      </c>
      <c r="Q23" s="74"/>
      <c r="R23" s="16"/>
      <c r="S23" s="38">
        <v>0</v>
      </c>
      <c r="T23" s="16"/>
      <c r="U23" s="38">
        <v>-205083361</v>
      </c>
      <c r="V23" s="16"/>
      <c r="W23" s="32">
        <f t="shared" si="0"/>
        <v>-6.4140441804022988E-3</v>
      </c>
    </row>
    <row r="24" spans="1:23" ht="18.75" x14ac:dyDescent="0.2">
      <c r="A24" s="58" t="s">
        <v>36</v>
      </c>
      <c r="B24" s="58"/>
      <c r="D24" s="20">
        <v>0</v>
      </c>
      <c r="E24" s="16"/>
      <c r="F24" s="38">
        <v>-507263715</v>
      </c>
      <c r="G24" s="16"/>
      <c r="H24" s="38">
        <v>0</v>
      </c>
      <c r="I24" s="16"/>
      <c r="J24" s="38">
        <v>-507263715</v>
      </c>
      <c r="K24" s="16"/>
      <c r="L24" s="32">
        <f>J24/'7'!$F$13</f>
        <v>1.6212999705548788E-2</v>
      </c>
      <c r="M24" s="16"/>
      <c r="N24" s="20">
        <v>92700000</v>
      </c>
      <c r="O24" s="16"/>
      <c r="P24" s="74">
        <v>-731505406</v>
      </c>
      <c r="Q24" s="74"/>
      <c r="R24" s="16"/>
      <c r="S24" s="38">
        <v>0</v>
      </c>
      <c r="T24" s="16"/>
      <c r="U24" s="38">
        <v>-638805406</v>
      </c>
      <c r="V24" s="16"/>
      <c r="W24" s="32">
        <f t="shared" si="0"/>
        <v>-1.9978832396665411E-2</v>
      </c>
    </row>
    <row r="25" spans="1:23" ht="18.75" x14ac:dyDescent="0.2">
      <c r="A25" s="58" t="s">
        <v>33</v>
      </c>
      <c r="B25" s="58"/>
      <c r="D25" s="20">
        <v>0</v>
      </c>
      <c r="E25" s="16"/>
      <c r="F25" s="38">
        <v>-511160669</v>
      </c>
      <c r="G25" s="16"/>
      <c r="H25" s="38">
        <v>0</v>
      </c>
      <c r="I25" s="16"/>
      <c r="J25" s="38">
        <v>-511160669</v>
      </c>
      <c r="K25" s="16"/>
      <c r="L25" s="32">
        <f>J25/'7'!$F$13</f>
        <v>1.6337552895903704E-2</v>
      </c>
      <c r="M25" s="16"/>
      <c r="N25" s="20">
        <v>1323894413</v>
      </c>
      <c r="O25" s="16"/>
      <c r="P25" s="74">
        <v>-1243680837</v>
      </c>
      <c r="Q25" s="74"/>
      <c r="R25" s="16"/>
      <c r="S25" s="38">
        <v>0</v>
      </c>
      <c r="T25" s="16"/>
      <c r="U25" s="38">
        <v>80213576</v>
      </c>
      <c r="V25" s="16"/>
      <c r="W25" s="32">
        <f t="shared" si="0"/>
        <v>2.5087038647277557E-3</v>
      </c>
    </row>
    <row r="26" spans="1:23" ht="18.75" x14ac:dyDescent="0.2">
      <c r="A26" s="58" t="s">
        <v>40</v>
      </c>
      <c r="B26" s="58"/>
      <c r="D26" s="20">
        <v>0</v>
      </c>
      <c r="E26" s="16"/>
      <c r="F26" s="38">
        <v>36951741</v>
      </c>
      <c r="G26" s="16"/>
      <c r="H26" s="38">
        <v>0</v>
      </c>
      <c r="I26" s="16"/>
      <c r="J26" s="38">
        <v>36951741</v>
      </c>
      <c r="K26" s="16"/>
      <c r="L26" s="32">
        <f>J26/'7'!$F$13</f>
        <v>-1.1810396609040232E-3</v>
      </c>
      <c r="M26" s="16"/>
      <c r="N26" s="20">
        <v>3504000000</v>
      </c>
      <c r="O26" s="16"/>
      <c r="P26" s="74">
        <v>-1594530530</v>
      </c>
      <c r="Q26" s="74"/>
      <c r="R26" s="16"/>
      <c r="S26" s="38">
        <v>0</v>
      </c>
      <c r="T26" s="16"/>
      <c r="U26" s="38">
        <v>1909469470</v>
      </c>
      <c r="V26" s="16"/>
      <c r="W26" s="32">
        <f t="shared" si="0"/>
        <v>5.9719235543976491E-2</v>
      </c>
    </row>
    <row r="27" spans="1:23" ht="18.75" x14ac:dyDescent="0.2">
      <c r="A27" s="58" t="s">
        <v>41</v>
      </c>
      <c r="B27" s="58"/>
      <c r="D27" s="20">
        <v>0</v>
      </c>
      <c r="E27" s="16"/>
      <c r="F27" s="38">
        <v>11287606</v>
      </c>
      <c r="G27" s="16"/>
      <c r="H27" s="38">
        <v>0</v>
      </c>
      <c r="I27" s="16"/>
      <c r="J27" s="38">
        <v>11287606</v>
      </c>
      <c r="K27" s="16"/>
      <c r="L27" s="32">
        <f>J27/'7'!$F$13</f>
        <v>-3.6077083249360883E-4</v>
      </c>
      <c r="M27" s="16"/>
      <c r="N27" s="20">
        <v>1678515389</v>
      </c>
      <c r="O27" s="16"/>
      <c r="P27" s="74">
        <v>-935491668</v>
      </c>
      <c r="Q27" s="74"/>
      <c r="R27" s="16"/>
      <c r="S27" s="38">
        <v>0</v>
      </c>
      <c r="T27" s="16"/>
      <c r="U27" s="38">
        <v>743023721</v>
      </c>
      <c r="V27" s="16"/>
      <c r="W27" s="32">
        <f t="shared" si="0"/>
        <v>2.323829173826009E-2</v>
      </c>
    </row>
    <row r="28" spans="1:23" ht="18.75" x14ac:dyDescent="0.2">
      <c r="A28" s="58" t="s">
        <v>32</v>
      </c>
      <c r="B28" s="58"/>
      <c r="D28" s="20">
        <v>0</v>
      </c>
      <c r="E28" s="16"/>
      <c r="F28" s="38">
        <v>765228351</v>
      </c>
      <c r="G28" s="16"/>
      <c r="H28" s="38">
        <v>0</v>
      </c>
      <c r="I28" s="16"/>
      <c r="J28" s="38">
        <v>765228351</v>
      </c>
      <c r="K28" s="16"/>
      <c r="L28" s="32">
        <f>J28/'7'!$F$13</f>
        <v>-2.4457982431171098E-2</v>
      </c>
      <c r="M28" s="16"/>
      <c r="N28" s="20">
        <v>4015843500</v>
      </c>
      <c r="O28" s="16"/>
      <c r="P28" s="74">
        <v>-5222678267</v>
      </c>
      <c r="Q28" s="74"/>
      <c r="R28" s="16"/>
      <c r="S28" s="38">
        <v>0</v>
      </c>
      <c r="T28" s="16"/>
      <c r="U28" s="38">
        <v>-1206834767</v>
      </c>
      <c r="V28" s="16"/>
      <c r="W28" s="32">
        <f t="shared" si="0"/>
        <v>-3.7744122566742574E-2</v>
      </c>
    </row>
    <row r="29" spans="1:23" ht="18.75" x14ac:dyDescent="0.2">
      <c r="A29" s="58" t="s">
        <v>26</v>
      </c>
      <c r="B29" s="58"/>
      <c r="D29" s="20">
        <v>0</v>
      </c>
      <c r="E29" s="16"/>
      <c r="F29" s="38">
        <v>-3991486081</v>
      </c>
      <c r="G29" s="16"/>
      <c r="H29" s="38">
        <v>0</v>
      </c>
      <c r="I29" s="16"/>
      <c r="J29" s="38">
        <v>-3991486081</v>
      </c>
      <c r="K29" s="16"/>
      <c r="L29" s="32">
        <f>J29/'7'!$F$13</f>
        <v>0.12757459432310289</v>
      </c>
      <c r="M29" s="16"/>
      <c r="N29" s="20">
        <v>215086000</v>
      </c>
      <c r="O29" s="16"/>
      <c r="P29" s="74">
        <v>-5146630148</v>
      </c>
      <c r="Q29" s="74"/>
      <c r="R29" s="16"/>
      <c r="S29" s="38">
        <v>0</v>
      </c>
      <c r="T29" s="16"/>
      <c r="U29" s="38">
        <v>-4931544148</v>
      </c>
      <c r="V29" s="16"/>
      <c r="W29" s="32">
        <f t="shared" si="0"/>
        <v>-0.15423553567993462</v>
      </c>
    </row>
    <row r="30" spans="1:23" ht="18.75" x14ac:dyDescent="0.2">
      <c r="A30" s="58" t="s">
        <v>29</v>
      </c>
      <c r="B30" s="58"/>
      <c r="D30" s="20">
        <v>0</v>
      </c>
      <c r="E30" s="16"/>
      <c r="F30" s="38">
        <v>-1610361000</v>
      </c>
      <c r="G30" s="16"/>
      <c r="H30" s="38">
        <v>0</v>
      </c>
      <c r="I30" s="16"/>
      <c r="J30" s="38">
        <v>-1610361000</v>
      </c>
      <c r="K30" s="16"/>
      <c r="L30" s="32">
        <f>J30/'7'!$F$13</f>
        <v>5.1469840335075512E-2</v>
      </c>
      <c r="M30" s="16"/>
      <c r="N30" s="20">
        <v>2630630631</v>
      </c>
      <c r="O30" s="16"/>
      <c r="P30" s="74">
        <v>-5108360063</v>
      </c>
      <c r="Q30" s="74"/>
      <c r="R30" s="16"/>
      <c r="S30" s="38">
        <v>0</v>
      </c>
      <c r="T30" s="16"/>
      <c r="U30" s="38">
        <v>-2477729432</v>
      </c>
      <c r="V30" s="16"/>
      <c r="W30" s="32">
        <f t="shared" si="0"/>
        <v>-7.7491737830116272E-2</v>
      </c>
    </row>
    <row r="31" spans="1:23" ht="18.75" x14ac:dyDescent="0.2">
      <c r="A31" s="58" t="s">
        <v>30</v>
      </c>
      <c r="B31" s="58"/>
      <c r="D31" s="20">
        <v>0</v>
      </c>
      <c r="E31" s="16"/>
      <c r="F31" s="38">
        <v>-481989046</v>
      </c>
      <c r="G31" s="16"/>
      <c r="H31" s="38">
        <v>0</v>
      </c>
      <c r="I31" s="16"/>
      <c r="J31" s="38">
        <v>-481989046</v>
      </c>
      <c r="K31" s="16"/>
      <c r="L31" s="32">
        <f>J31/'7'!$F$13</f>
        <v>1.5405178864164848E-2</v>
      </c>
      <c r="M31" s="16"/>
      <c r="N31" s="20">
        <v>4015363210</v>
      </c>
      <c r="O31" s="16"/>
      <c r="P31" s="74">
        <v>-7131674331</v>
      </c>
      <c r="Q31" s="74"/>
      <c r="R31" s="16"/>
      <c r="S31" s="38">
        <v>0</v>
      </c>
      <c r="T31" s="16"/>
      <c r="U31" s="38">
        <v>-3116311121</v>
      </c>
      <c r="V31" s="16"/>
      <c r="W31" s="32">
        <f t="shared" si="0"/>
        <v>-9.7463573409902401E-2</v>
      </c>
    </row>
    <row r="32" spans="1:23" ht="18.75" x14ac:dyDescent="0.2">
      <c r="A32" s="58" t="s">
        <v>31</v>
      </c>
      <c r="B32" s="58"/>
      <c r="D32" s="20">
        <v>0</v>
      </c>
      <c r="E32" s="16"/>
      <c r="F32" s="38">
        <v>1571660832</v>
      </c>
      <c r="G32" s="16"/>
      <c r="H32" s="38">
        <v>0</v>
      </c>
      <c r="I32" s="16"/>
      <c r="J32" s="38">
        <v>1571660832</v>
      </c>
      <c r="K32" s="16"/>
      <c r="L32" s="32">
        <f>J32/'7'!$F$13</f>
        <v>-5.0232918012751142E-2</v>
      </c>
      <c r="M32" s="16"/>
      <c r="N32" s="20">
        <v>1959100000</v>
      </c>
      <c r="O32" s="16"/>
      <c r="P32" s="74">
        <v>1231197717</v>
      </c>
      <c r="Q32" s="74"/>
      <c r="R32" s="16"/>
      <c r="S32" s="38">
        <v>0</v>
      </c>
      <c r="T32" s="16"/>
      <c r="U32" s="38">
        <v>3190297717</v>
      </c>
      <c r="V32" s="16"/>
      <c r="W32" s="32">
        <f t="shared" si="0"/>
        <v>9.9777526590636434E-2</v>
      </c>
    </row>
    <row r="33" spans="1:23" ht="18.75" x14ac:dyDescent="0.2">
      <c r="A33" s="58" t="s">
        <v>27</v>
      </c>
      <c r="B33" s="58"/>
      <c r="D33" s="20">
        <v>0</v>
      </c>
      <c r="E33" s="16"/>
      <c r="F33" s="38">
        <v>-92893446</v>
      </c>
      <c r="G33" s="16"/>
      <c r="H33" s="38">
        <v>0</v>
      </c>
      <c r="I33" s="16"/>
      <c r="J33" s="38">
        <v>-92893446</v>
      </c>
      <c r="K33" s="16"/>
      <c r="L33" s="32">
        <f>J33/'7'!$F$13</f>
        <v>2.9690304433570851E-3</v>
      </c>
      <c r="M33" s="16"/>
      <c r="N33" s="20">
        <v>30128948</v>
      </c>
      <c r="O33" s="16"/>
      <c r="P33" s="74">
        <v>-176398323</v>
      </c>
      <c r="Q33" s="74"/>
      <c r="R33" s="16"/>
      <c r="S33" s="38">
        <v>0</v>
      </c>
      <c r="T33" s="16"/>
      <c r="U33" s="38">
        <v>-146269375</v>
      </c>
      <c r="V33" s="16"/>
      <c r="W33" s="32">
        <f t="shared" si="0"/>
        <v>-4.5746189691606987E-3</v>
      </c>
    </row>
    <row r="34" spans="1:23" ht="18.75" x14ac:dyDescent="0.2">
      <c r="A34" s="58" t="s">
        <v>19</v>
      </c>
      <c r="B34" s="58"/>
      <c r="D34" s="20">
        <v>0</v>
      </c>
      <c r="E34" s="16"/>
      <c r="F34" s="38">
        <v>-1455025073</v>
      </c>
      <c r="G34" s="16"/>
      <c r="H34" s="38">
        <v>0</v>
      </c>
      <c r="I34" s="16"/>
      <c r="J34" s="38">
        <v>-1455025073</v>
      </c>
      <c r="K34" s="16"/>
      <c r="L34" s="32">
        <f>J34/'7'!$F$13</f>
        <v>4.6505043397624256E-2</v>
      </c>
      <c r="M34" s="16"/>
      <c r="N34" s="20">
        <v>1311133346</v>
      </c>
      <c r="O34" s="16"/>
      <c r="P34" s="74">
        <v>-2787730559</v>
      </c>
      <c r="Q34" s="74"/>
      <c r="R34" s="16"/>
      <c r="S34" s="38">
        <v>0</v>
      </c>
      <c r="T34" s="16"/>
      <c r="U34" s="38">
        <v>-1476597213</v>
      </c>
      <c r="V34" s="16"/>
      <c r="W34" s="32">
        <f t="shared" si="0"/>
        <v>-4.6181024704587827E-2</v>
      </c>
    </row>
    <row r="35" spans="1:23" ht="18.75" x14ac:dyDescent="0.2">
      <c r="A35" s="58" t="s">
        <v>28</v>
      </c>
      <c r="B35" s="58"/>
      <c r="D35" s="20">
        <v>0</v>
      </c>
      <c r="E35" s="16"/>
      <c r="F35" s="38">
        <v>-1407747227</v>
      </c>
      <c r="G35" s="16"/>
      <c r="H35" s="38">
        <v>0</v>
      </c>
      <c r="I35" s="16"/>
      <c r="J35" s="38">
        <v>-1407747227</v>
      </c>
      <c r="K35" s="16"/>
      <c r="L35" s="32">
        <f>J35/'7'!$F$13</f>
        <v>4.4993964089937166E-2</v>
      </c>
      <c r="M35" s="16"/>
      <c r="N35" s="20">
        <v>400073500</v>
      </c>
      <c r="O35" s="16"/>
      <c r="P35" s="74">
        <v>-3063875885</v>
      </c>
      <c r="Q35" s="74"/>
      <c r="R35" s="16"/>
      <c r="S35" s="38">
        <v>0</v>
      </c>
      <c r="T35" s="16"/>
      <c r="U35" s="38">
        <v>-2663802385</v>
      </c>
      <c r="V35" s="16"/>
      <c r="W35" s="32">
        <f t="shared" si="0"/>
        <v>-8.3311225747129306E-2</v>
      </c>
    </row>
    <row r="36" spans="1:23" ht="18.75" x14ac:dyDescent="0.2">
      <c r="A36" s="58" t="s">
        <v>43</v>
      </c>
      <c r="B36" s="58"/>
      <c r="D36" s="20">
        <v>0</v>
      </c>
      <c r="E36" s="16"/>
      <c r="F36" s="39">
        <v>-886217396</v>
      </c>
      <c r="G36" s="16"/>
      <c r="H36" s="39">
        <v>0</v>
      </c>
      <c r="I36" s="16"/>
      <c r="J36" s="39">
        <v>-886217396</v>
      </c>
      <c r="K36" s="16"/>
      <c r="L36" s="32">
        <f>J36/'7'!$F$13</f>
        <v>2.8324995373264994E-2</v>
      </c>
      <c r="M36" s="16"/>
      <c r="N36" s="20">
        <v>51106800</v>
      </c>
      <c r="O36" s="16"/>
      <c r="P36" s="74">
        <v>-88761219</v>
      </c>
      <c r="Q36" s="72"/>
      <c r="R36" s="16"/>
      <c r="S36" s="39">
        <v>0</v>
      </c>
      <c r="T36" s="16"/>
      <c r="U36" s="39">
        <v>-37654419</v>
      </c>
      <c r="V36" s="16"/>
      <c r="W36" s="32">
        <f t="shared" si="0"/>
        <v>-1.177653349719482E-3</v>
      </c>
    </row>
    <row r="37" spans="1:23" ht="18.75" x14ac:dyDescent="0.2">
      <c r="A37" s="58" t="s">
        <v>58</v>
      </c>
      <c r="B37" s="58"/>
      <c r="D37" s="20">
        <v>0</v>
      </c>
      <c r="E37" s="16"/>
      <c r="F37" s="39">
        <v>-608077673</v>
      </c>
      <c r="G37" s="16"/>
      <c r="H37" s="39">
        <v>0</v>
      </c>
      <c r="I37" s="16"/>
      <c r="J37" s="39">
        <v>-608077673</v>
      </c>
      <c r="K37" s="16"/>
      <c r="L37" s="32">
        <f>J37/'7'!$F$13</f>
        <v>1.9435183005943549E-2</v>
      </c>
      <c r="M37" s="16"/>
      <c r="N37" s="20">
        <v>0</v>
      </c>
      <c r="O37" s="16"/>
      <c r="P37" s="72">
        <v>-608077673</v>
      </c>
      <c r="Q37" s="72"/>
      <c r="R37" s="16"/>
      <c r="S37" s="39">
        <v>0</v>
      </c>
      <c r="T37" s="16"/>
      <c r="U37" s="39">
        <v>-608077673</v>
      </c>
      <c r="V37" s="16"/>
      <c r="W37" s="32">
        <f t="shared" si="0"/>
        <v>-1.9017813247844236E-2</v>
      </c>
    </row>
    <row r="38" spans="1:23" ht="18.75" x14ac:dyDescent="0.2">
      <c r="A38" s="58" t="s">
        <v>59</v>
      </c>
      <c r="B38" s="58"/>
      <c r="D38" s="20">
        <v>0</v>
      </c>
      <c r="E38" s="16"/>
      <c r="F38" s="39">
        <v>1468064</v>
      </c>
      <c r="G38" s="16"/>
      <c r="H38" s="39">
        <v>0</v>
      </c>
      <c r="I38" s="16"/>
      <c r="J38" s="39">
        <v>1468064</v>
      </c>
      <c r="K38" s="16"/>
      <c r="L38" s="32">
        <f>J38/'7'!$F$13</f>
        <v>-4.6921789388635405E-5</v>
      </c>
      <c r="M38" s="16"/>
      <c r="N38" s="20">
        <v>0</v>
      </c>
      <c r="O38" s="16"/>
      <c r="P38" s="72">
        <v>1468064</v>
      </c>
      <c r="Q38" s="72"/>
      <c r="R38" s="16"/>
      <c r="S38" s="39">
        <v>0</v>
      </c>
      <c r="T38" s="16"/>
      <c r="U38" s="39">
        <v>1468064</v>
      </c>
      <c r="V38" s="16"/>
      <c r="W38" s="32">
        <f t="shared" si="0"/>
        <v>4.5914145885575384E-5</v>
      </c>
    </row>
    <row r="39" spans="1:23" ht="18.75" x14ac:dyDescent="0.2">
      <c r="A39" s="58" t="s">
        <v>25</v>
      </c>
      <c r="B39" s="58"/>
      <c r="D39" s="20">
        <v>0</v>
      </c>
      <c r="E39" s="16"/>
      <c r="F39" s="39">
        <v>-48310830</v>
      </c>
      <c r="G39" s="16"/>
      <c r="H39" s="39">
        <v>0</v>
      </c>
      <c r="I39" s="16"/>
      <c r="J39" s="39">
        <v>-48310830</v>
      </c>
      <c r="K39" s="16"/>
      <c r="L39" s="32">
        <f>J39/'7'!$F$13</f>
        <v>1.5440952100522654E-3</v>
      </c>
      <c r="M39" s="16"/>
      <c r="N39" s="20">
        <v>0</v>
      </c>
      <c r="O39" s="16"/>
      <c r="P39" s="72">
        <v>-485012495</v>
      </c>
      <c r="Q39" s="72"/>
      <c r="R39" s="16"/>
      <c r="S39" s="39">
        <v>0</v>
      </c>
      <c r="T39" s="16"/>
      <c r="U39" s="39">
        <v>-485012495</v>
      </c>
      <c r="V39" s="16"/>
      <c r="W39" s="32">
        <f t="shared" si="0"/>
        <v>-1.5168912562229507E-2</v>
      </c>
    </row>
    <row r="40" spans="1:23" ht="18.75" x14ac:dyDescent="0.2">
      <c r="A40" s="58" t="s">
        <v>50</v>
      </c>
      <c r="B40" s="58"/>
      <c r="D40" s="20">
        <v>0</v>
      </c>
      <c r="E40" s="16"/>
      <c r="F40" s="39">
        <v>-846135360</v>
      </c>
      <c r="G40" s="16"/>
      <c r="H40" s="39">
        <v>0</v>
      </c>
      <c r="I40" s="16"/>
      <c r="J40" s="39">
        <v>-846135360</v>
      </c>
      <c r="K40" s="16"/>
      <c r="L40" s="32">
        <f>J40/'7'!$F$13</f>
        <v>2.7043906230380419E-2</v>
      </c>
      <c r="M40" s="16"/>
      <c r="N40" s="20">
        <v>0</v>
      </c>
      <c r="O40" s="16"/>
      <c r="P40" s="72">
        <v>-56238663</v>
      </c>
      <c r="Q40" s="72"/>
      <c r="R40" s="16"/>
      <c r="S40" s="39">
        <v>0</v>
      </c>
      <c r="T40" s="16"/>
      <c r="U40" s="39">
        <v>-56238663</v>
      </c>
      <c r="V40" s="16"/>
      <c r="W40" s="32">
        <f t="shared" si="0"/>
        <v>-1.7588812050371853E-3</v>
      </c>
    </row>
    <row r="41" spans="1:23" ht="18.75" x14ac:dyDescent="0.2">
      <c r="A41" s="58" t="s">
        <v>57</v>
      </c>
      <c r="B41" s="58"/>
      <c r="D41" s="20">
        <v>0</v>
      </c>
      <c r="E41" s="16"/>
      <c r="F41" s="39">
        <v>12534093</v>
      </c>
      <c r="G41" s="16"/>
      <c r="H41" s="39">
        <v>0</v>
      </c>
      <c r="I41" s="16"/>
      <c r="J41" s="39">
        <v>12534093</v>
      </c>
      <c r="K41" s="16"/>
      <c r="L41" s="32">
        <f>J41/'7'!$F$13</f>
        <v>-4.0061064907495131E-4</v>
      </c>
      <c r="M41" s="16"/>
      <c r="N41" s="20">
        <v>0</v>
      </c>
      <c r="O41" s="16"/>
      <c r="P41" s="72">
        <v>12534093</v>
      </c>
      <c r="Q41" s="72"/>
      <c r="R41" s="16"/>
      <c r="S41" s="39">
        <v>0</v>
      </c>
      <c r="T41" s="16"/>
      <c r="U41" s="39">
        <v>12534093</v>
      </c>
      <c r="V41" s="16"/>
      <c r="W41" s="32">
        <f t="shared" si="0"/>
        <v>3.9200755181338767E-4</v>
      </c>
    </row>
    <row r="42" spans="1:23" ht="18.75" x14ac:dyDescent="0.2">
      <c r="A42" s="58" t="s">
        <v>56</v>
      </c>
      <c r="B42" s="58"/>
      <c r="D42" s="20">
        <v>0</v>
      </c>
      <c r="E42" s="16"/>
      <c r="F42" s="39">
        <v>-404985640</v>
      </c>
      <c r="G42" s="16"/>
      <c r="H42" s="39">
        <v>0</v>
      </c>
      <c r="I42" s="16"/>
      <c r="J42" s="39">
        <v>-404985640</v>
      </c>
      <c r="K42" s="16"/>
      <c r="L42" s="32">
        <f>J42/'7'!$F$13</f>
        <v>1.29440207685099E-2</v>
      </c>
      <c r="M42" s="16"/>
      <c r="N42" s="20">
        <v>0</v>
      </c>
      <c r="O42" s="16"/>
      <c r="P42" s="72">
        <v>-404985640</v>
      </c>
      <c r="Q42" s="72"/>
      <c r="R42" s="16"/>
      <c r="S42" s="39">
        <v>0</v>
      </c>
      <c r="T42" s="16"/>
      <c r="U42" s="39">
        <v>-404985640</v>
      </c>
      <c r="V42" s="16"/>
      <c r="W42" s="32">
        <f t="shared" si="0"/>
        <v>-1.266604845328481E-2</v>
      </c>
    </row>
    <row r="43" spans="1:23" ht="18.75" x14ac:dyDescent="0.2">
      <c r="A43" s="58" t="s">
        <v>20</v>
      </c>
      <c r="B43" s="58"/>
      <c r="D43" s="20">
        <v>0</v>
      </c>
      <c r="E43" s="16"/>
      <c r="F43" s="39">
        <v>-10197373</v>
      </c>
      <c r="G43" s="16"/>
      <c r="H43" s="39">
        <v>0</v>
      </c>
      <c r="I43" s="16"/>
      <c r="J43" s="39">
        <v>-10197373</v>
      </c>
      <c r="K43" s="16"/>
      <c r="L43" s="32">
        <f>J43/'7'!$F$13</f>
        <v>3.2592515600366004E-4</v>
      </c>
      <c r="M43" s="16"/>
      <c r="N43" s="20">
        <v>0</v>
      </c>
      <c r="O43" s="16"/>
      <c r="P43" s="72">
        <v>-25207348</v>
      </c>
      <c r="Q43" s="72"/>
      <c r="R43" s="16"/>
      <c r="S43" s="39">
        <v>0</v>
      </c>
      <c r="T43" s="16"/>
      <c r="U43" s="39">
        <v>-25207348</v>
      </c>
      <c r="V43" s="16"/>
      <c r="W43" s="32">
        <f t="shared" si="0"/>
        <v>-7.8836743729188022E-4</v>
      </c>
    </row>
    <row r="44" spans="1:23" ht="18.75" x14ac:dyDescent="0.2">
      <c r="A44" s="58" t="s">
        <v>53</v>
      </c>
      <c r="B44" s="58"/>
      <c r="D44" s="20">
        <v>0</v>
      </c>
      <c r="E44" s="16"/>
      <c r="F44" s="39">
        <v>-383001499</v>
      </c>
      <c r="G44" s="16"/>
      <c r="H44" s="39">
        <v>0</v>
      </c>
      <c r="I44" s="16"/>
      <c r="J44" s="39">
        <v>-383001499</v>
      </c>
      <c r="K44" s="16"/>
      <c r="L44" s="32">
        <f>J44/'7'!$F$13</f>
        <v>1.2241370724716125E-2</v>
      </c>
      <c r="M44" s="16"/>
      <c r="N44" s="20">
        <v>0</v>
      </c>
      <c r="O44" s="16"/>
      <c r="P44" s="72">
        <v>-475334437</v>
      </c>
      <c r="Q44" s="72"/>
      <c r="R44" s="16"/>
      <c r="S44" s="39">
        <v>0</v>
      </c>
      <c r="T44" s="16"/>
      <c r="U44" s="39">
        <v>-475334437</v>
      </c>
      <c r="V44" s="16"/>
      <c r="W44" s="32">
        <f t="shared" si="0"/>
        <v>-1.4866228369373433E-2</v>
      </c>
    </row>
    <row r="45" spans="1:23" ht="18.75" x14ac:dyDescent="0.2">
      <c r="A45" s="58" t="s">
        <v>52</v>
      </c>
      <c r="B45" s="58"/>
      <c r="D45" s="20">
        <v>0</v>
      </c>
      <c r="E45" s="16"/>
      <c r="F45" s="39">
        <v>-181536929</v>
      </c>
      <c r="G45" s="16"/>
      <c r="H45" s="39">
        <v>0</v>
      </c>
      <c r="I45" s="16"/>
      <c r="J45" s="39">
        <v>-181536929</v>
      </c>
      <c r="K45" s="16"/>
      <c r="L45" s="32">
        <f>J45/'7'!$F$13</f>
        <v>5.8022249362409666E-3</v>
      </c>
      <c r="M45" s="16"/>
      <c r="N45" s="20">
        <v>0</v>
      </c>
      <c r="O45" s="16"/>
      <c r="P45" s="72">
        <v>-494598822</v>
      </c>
      <c r="Q45" s="72"/>
      <c r="R45" s="16"/>
      <c r="S45" s="39">
        <v>0</v>
      </c>
      <c r="T45" s="16"/>
      <c r="U45" s="39">
        <v>-494598822</v>
      </c>
      <c r="V45" s="16"/>
      <c r="W45" s="32">
        <f t="shared" si="0"/>
        <v>-1.5468727840299694E-2</v>
      </c>
    </row>
    <row r="46" spans="1:23" ht="18.75" x14ac:dyDescent="0.2">
      <c r="A46" s="58" t="s">
        <v>54</v>
      </c>
      <c r="B46" s="58"/>
      <c r="D46" s="20">
        <v>0</v>
      </c>
      <c r="E46" s="16"/>
      <c r="F46" s="39">
        <v>-553233639</v>
      </c>
      <c r="G46" s="16"/>
      <c r="H46" s="39">
        <v>0</v>
      </c>
      <c r="I46" s="16"/>
      <c r="J46" s="39">
        <v>-553233639</v>
      </c>
      <c r="K46" s="16"/>
      <c r="L46" s="32">
        <f>J46/'7'!$F$13</f>
        <v>1.7682275630944121E-2</v>
      </c>
      <c r="M46" s="16"/>
      <c r="N46" s="20">
        <v>0</v>
      </c>
      <c r="O46" s="16"/>
      <c r="P46" s="72">
        <v>-553233639</v>
      </c>
      <c r="Q46" s="72"/>
      <c r="R46" s="16"/>
      <c r="S46" s="39">
        <v>0</v>
      </c>
      <c r="T46" s="16"/>
      <c r="U46" s="39">
        <v>-553233639</v>
      </c>
      <c r="V46" s="16"/>
      <c r="W46" s="32">
        <f t="shared" si="0"/>
        <v>-1.7302549486843725E-2</v>
      </c>
    </row>
    <row r="47" spans="1:23" ht="18.75" x14ac:dyDescent="0.2">
      <c r="A47" s="58" t="s">
        <v>23</v>
      </c>
      <c r="B47" s="58"/>
      <c r="D47" s="20">
        <v>0</v>
      </c>
      <c r="E47" s="16"/>
      <c r="F47" s="39">
        <v>-4479406996</v>
      </c>
      <c r="G47" s="16"/>
      <c r="H47" s="39">
        <v>0</v>
      </c>
      <c r="I47" s="16"/>
      <c r="J47" s="39">
        <v>-4479406996</v>
      </c>
      <c r="K47" s="16"/>
      <c r="L47" s="32">
        <f>J47/'7'!$F$13</f>
        <v>0.14316936567635472</v>
      </c>
      <c r="M47" s="16"/>
      <c r="N47" s="20">
        <v>0</v>
      </c>
      <c r="O47" s="16"/>
      <c r="P47" s="72">
        <v>-7695663816</v>
      </c>
      <c r="Q47" s="72"/>
      <c r="R47" s="16"/>
      <c r="S47" s="39">
        <v>0</v>
      </c>
      <c r="T47" s="16"/>
      <c r="U47" s="39">
        <v>-7695663816</v>
      </c>
      <c r="V47" s="16"/>
      <c r="W47" s="32">
        <f t="shared" si="0"/>
        <v>-0.24068421481227503</v>
      </c>
    </row>
    <row r="48" spans="1:23" ht="18.75" x14ac:dyDescent="0.2">
      <c r="A48" s="58" t="s">
        <v>21</v>
      </c>
      <c r="B48" s="58"/>
      <c r="D48" s="20">
        <v>0</v>
      </c>
      <c r="E48" s="16"/>
      <c r="F48" s="39">
        <v>-72293379</v>
      </c>
      <c r="G48" s="16"/>
      <c r="H48" s="39">
        <v>0</v>
      </c>
      <c r="I48" s="16"/>
      <c r="J48" s="39">
        <v>-72293379</v>
      </c>
      <c r="K48" s="16"/>
      <c r="L48" s="32">
        <f>J48/'7'!$F$13</f>
        <v>2.3106177275859893E-3</v>
      </c>
      <c r="M48" s="16"/>
      <c r="N48" s="20">
        <v>0</v>
      </c>
      <c r="O48" s="16"/>
      <c r="P48" s="72">
        <v>-243119607</v>
      </c>
      <c r="Q48" s="72"/>
      <c r="R48" s="16"/>
      <c r="S48" s="39">
        <v>0</v>
      </c>
      <c r="T48" s="16"/>
      <c r="U48" s="39">
        <v>-243119607</v>
      </c>
      <c r="V48" s="16"/>
      <c r="W48" s="32">
        <f t="shared" si="0"/>
        <v>-7.603639285100482E-3</v>
      </c>
    </row>
    <row r="49" spans="1:23" ht="18.75" x14ac:dyDescent="0.2">
      <c r="A49" s="58" t="s">
        <v>55</v>
      </c>
      <c r="B49" s="58"/>
      <c r="D49" s="20">
        <v>0</v>
      </c>
      <c r="E49" s="16"/>
      <c r="F49" s="39">
        <v>350928402</v>
      </c>
      <c r="G49" s="16"/>
      <c r="H49" s="39">
        <v>0</v>
      </c>
      <c r="I49" s="16"/>
      <c r="J49" s="39">
        <v>350928402</v>
      </c>
      <c r="K49" s="16"/>
      <c r="L49" s="32">
        <f>J49/'7'!$F$13</f>
        <v>-1.1216260714202092E-2</v>
      </c>
      <c r="M49" s="16"/>
      <c r="N49" s="20">
        <v>0</v>
      </c>
      <c r="O49" s="16"/>
      <c r="P49" s="72">
        <v>350928402</v>
      </c>
      <c r="Q49" s="72"/>
      <c r="R49" s="16"/>
      <c r="S49" s="39">
        <v>0</v>
      </c>
      <c r="T49" s="16"/>
      <c r="U49" s="39">
        <v>350928402</v>
      </c>
      <c r="V49" s="16"/>
      <c r="W49" s="32">
        <f t="shared" si="0"/>
        <v>1.0975391975295248E-2</v>
      </c>
    </row>
    <row r="50" spans="1:23" ht="18.75" x14ac:dyDescent="0.2">
      <c r="A50" s="58" t="s">
        <v>39</v>
      </c>
      <c r="B50" s="58"/>
      <c r="D50" s="20">
        <v>0</v>
      </c>
      <c r="E50" s="16"/>
      <c r="F50" s="39">
        <v>-300744088</v>
      </c>
      <c r="G50" s="16"/>
      <c r="H50" s="39">
        <v>0</v>
      </c>
      <c r="I50" s="16"/>
      <c r="J50" s="39">
        <v>-300744088</v>
      </c>
      <c r="K50" s="16"/>
      <c r="L50" s="32">
        <f>J50/'7'!$F$13</f>
        <v>9.6122858111180667E-3</v>
      </c>
      <c r="M50" s="16"/>
      <c r="N50" s="20">
        <v>0</v>
      </c>
      <c r="O50" s="16"/>
      <c r="P50" s="72">
        <v>-2650966842</v>
      </c>
      <c r="Q50" s="72"/>
      <c r="R50" s="16"/>
      <c r="S50" s="39">
        <v>0</v>
      </c>
      <c r="T50" s="16"/>
      <c r="U50" s="39">
        <v>-2650966842</v>
      </c>
      <c r="V50" s="16"/>
      <c r="W50" s="32">
        <f t="shared" si="0"/>
        <v>-8.2909790255336999E-2</v>
      </c>
    </row>
    <row r="51" spans="1:23" ht="18.75" x14ac:dyDescent="0.2">
      <c r="A51" s="58" t="s">
        <v>60</v>
      </c>
      <c r="B51" s="58"/>
      <c r="D51" s="20">
        <v>0</v>
      </c>
      <c r="E51" s="16"/>
      <c r="F51" s="39">
        <v>285023559</v>
      </c>
      <c r="G51" s="16"/>
      <c r="H51" s="39">
        <v>0</v>
      </c>
      <c r="I51" s="16"/>
      <c r="J51" s="39">
        <v>285023559</v>
      </c>
      <c r="K51" s="16"/>
      <c r="L51" s="32">
        <f>J51/'7'!$F$13</f>
        <v>-9.109831319477419E-3</v>
      </c>
      <c r="M51" s="16"/>
      <c r="N51" s="20">
        <v>0</v>
      </c>
      <c r="O51" s="16"/>
      <c r="P51" s="72">
        <v>285023559</v>
      </c>
      <c r="Q51" s="72"/>
      <c r="R51" s="16"/>
      <c r="S51" s="39">
        <v>0</v>
      </c>
      <c r="T51" s="16"/>
      <c r="U51" s="39">
        <v>285023559</v>
      </c>
      <c r="V51" s="16"/>
      <c r="W51" s="32">
        <f t="shared" si="0"/>
        <v>8.9141980654466706E-3</v>
      </c>
    </row>
    <row r="52" spans="1:23" ht="18.75" x14ac:dyDescent="0.2">
      <c r="A52" s="58" t="s">
        <v>34</v>
      </c>
      <c r="B52" s="58"/>
      <c r="D52" s="20">
        <v>0</v>
      </c>
      <c r="E52" s="16"/>
      <c r="F52" s="39">
        <v>-66574112</v>
      </c>
      <c r="G52" s="16"/>
      <c r="H52" s="39">
        <v>0</v>
      </c>
      <c r="I52" s="16"/>
      <c r="J52" s="39">
        <v>-66574112</v>
      </c>
      <c r="K52" s="16"/>
      <c r="L52" s="32">
        <f>J52/'7'!$F$13</f>
        <v>2.1278203552429764E-3</v>
      </c>
      <c r="M52" s="16"/>
      <c r="N52" s="20">
        <v>0</v>
      </c>
      <c r="O52" s="16"/>
      <c r="P52" s="72">
        <v>-621253735</v>
      </c>
      <c r="Q52" s="72"/>
      <c r="R52" s="16"/>
      <c r="S52" s="39">
        <v>0</v>
      </c>
      <c r="T52" s="16"/>
      <c r="U52" s="39">
        <v>-621253735</v>
      </c>
      <c r="V52" s="16"/>
      <c r="W52" s="32">
        <f t="shared" si="0"/>
        <v>-1.9429898574414049E-2</v>
      </c>
    </row>
    <row r="53" spans="1:23" ht="18.75" x14ac:dyDescent="0.2">
      <c r="A53" s="58" t="s">
        <v>37</v>
      </c>
      <c r="B53" s="58"/>
      <c r="D53" s="20">
        <v>0</v>
      </c>
      <c r="E53" s="16"/>
      <c r="F53" s="39">
        <v>-5163036772</v>
      </c>
      <c r="G53" s="16"/>
      <c r="H53" s="39">
        <v>0</v>
      </c>
      <c r="I53" s="16"/>
      <c r="J53" s="39">
        <v>-5163036772</v>
      </c>
      <c r="K53" s="16"/>
      <c r="L53" s="32">
        <f>J53/'7'!$F$13</f>
        <v>0.16501932069825567</v>
      </c>
      <c r="M53" s="16"/>
      <c r="N53" s="20">
        <v>0</v>
      </c>
      <c r="O53" s="16"/>
      <c r="P53" s="72">
        <v>-8277022701</v>
      </c>
      <c r="Q53" s="72"/>
      <c r="R53" s="16"/>
      <c r="S53" s="39">
        <v>0</v>
      </c>
      <c r="T53" s="16"/>
      <c r="U53" s="39">
        <v>-8277022701</v>
      </c>
      <c r="V53" s="16"/>
      <c r="W53" s="32">
        <f t="shared" si="0"/>
        <v>-0.25886638987941479</v>
      </c>
    </row>
    <row r="54" spans="1:23" ht="21.75" thickBot="1" x14ac:dyDescent="0.25">
      <c r="A54" s="71" t="s">
        <v>61</v>
      </c>
      <c r="B54" s="71"/>
      <c r="D54" s="23">
        <v>2393448245</v>
      </c>
      <c r="E54" s="16"/>
      <c r="F54" s="40">
        <v>-27703533057</v>
      </c>
      <c r="G54" s="16"/>
      <c r="H54" s="40">
        <v>-11527811412</v>
      </c>
      <c r="I54" s="16"/>
      <c r="J54" s="40">
        <v>-36837896224</v>
      </c>
      <c r="K54" s="16"/>
      <c r="L54" s="52">
        <f>SUM(L9:L53)</f>
        <v>1.1774009907898673</v>
      </c>
      <c r="M54" s="16"/>
      <c r="N54" s="23">
        <v>36469462675</v>
      </c>
      <c r="O54" s="16"/>
      <c r="P54" s="73">
        <v>-75440380724</v>
      </c>
      <c r="Q54" s="73"/>
      <c r="R54" s="16"/>
      <c r="S54" s="40">
        <v>-20258510667</v>
      </c>
      <c r="T54" s="16"/>
      <c r="U54" s="40">
        <v>-59229428716</v>
      </c>
      <c r="V54" s="16"/>
      <c r="W54" s="33">
        <f>SUM(W9:W53)</f>
        <v>-1.8524183079114473</v>
      </c>
    </row>
    <row r="55" spans="1:23" ht="13.5" thickTop="1" x14ac:dyDescent="0.2"/>
    <row r="57" spans="1:23" ht="18.75" x14ac:dyDescent="0.2">
      <c r="L57" s="39"/>
      <c r="N57" s="39"/>
      <c r="Q57" s="39"/>
      <c r="S57" s="39"/>
    </row>
    <row r="58" spans="1:23" ht="18.75" x14ac:dyDescent="0.2">
      <c r="L58" s="39"/>
    </row>
    <row r="60" spans="1:23" x14ac:dyDescent="0.2">
      <c r="Q60" s="53"/>
    </row>
  </sheetData>
  <mergeCells count="102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54:B54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P54:Q54"/>
  </mergeCells>
  <pageMargins left="0.39" right="0.39" top="0.39" bottom="0.39" header="0" footer="0"/>
  <pageSetup scale="61" fitToHeight="0" orientation="landscape" r:id="rId1"/>
  <rowBreaks count="1" manualBreakCount="1">
    <brk id="30" max="2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3"/>
  <sheetViews>
    <sheetView rightToLeft="1" zoomScaleNormal="100" workbookViewId="0">
      <selection activeCell="D18" sqref="D18"/>
    </sheetView>
  </sheetViews>
  <sheetFormatPr defaultRowHeight="12.75" x14ac:dyDescent="0.2"/>
  <cols>
    <col min="1" max="1" width="2.5703125" customWidth="1"/>
    <col min="2" max="2" width="46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4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</row>
    <row r="3" spans="1:14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</row>
    <row r="4" spans="1:14" ht="14.45" customHeight="1" x14ac:dyDescent="0.2"/>
    <row r="5" spans="1:14" ht="29.1" customHeight="1" x14ac:dyDescent="0.2">
      <c r="A5" s="25" t="s">
        <v>113</v>
      </c>
      <c r="B5" s="68" t="s">
        <v>114</v>
      </c>
      <c r="C5" s="68"/>
      <c r="D5" s="68"/>
      <c r="E5" s="68"/>
      <c r="F5" s="68"/>
      <c r="G5" s="68"/>
      <c r="H5" s="68"/>
      <c r="I5" s="68"/>
      <c r="J5" s="68"/>
    </row>
    <row r="6" spans="1:14" ht="14.45" customHeight="1" x14ac:dyDescent="0.2"/>
    <row r="7" spans="1:14" ht="14.45" customHeight="1" x14ac:dyDescent="0.2">
      <c r="A7" s="61" t="s">
        <v>115</v>
      </c>
      <c r="B7" s="61"/>
      <c r="D7" s="15" t="s">
        <v>116</v>
      </c>
      <c r="F7" s="15" t="s">
        <v>106</v>
      </c>
      <c r="H7" s="15" t="s">
        <v>117</v>
      </c>
      <c r="J7" s="15" t="s">
        <v>118</v>
      </c>
    </row>
    <row r="8" spans="1:14" ht="21.75" customHeight="1" x14ac:dyDescent="0.2">
      <c r="A8" s="63" t="s">
        <v>119</v>
      </c>
      <c r="B8" s="63"/>
      <c r="D8" s="27" t="s">
        <v>120</v>
      </c>
      <c r="F8" s="18">
        <v>-36837896224</v>
      </c>
      <c r="G8" s="16"/>
      <c r="H8" s="41">
        <f>F8/F13</f>
        <v>1.177400990789867</v>
      </c>
      <c r="I8" s="16"/>
      <c r="J8" s="19">
        <v>-4.3899999999999997</v>
      </c>
      <c r="N8" s="42"/>
    </row>
    <row r="9" spans="1:14" ht="21.75" customHeight="1" x14ac:dyDescent="0.2">
      <c r="A9" s="58" t="s">
        <v>121</v>
      </c>
      <c r="B9" s="58"/>
      <c r="D9" s="28" t="s">
        <v>122</v>
      </c>
      <c r="F9" s="20">
        <v>0</v>
      </c>
      <c r="G9" s="16"/>
      <c r="H9" s="43">
        <v>0</v>
      </c>
      <c r="I9" s="16"/>
      <c r="J9" s="21">
        <v>0</v>
      </c>
      <c r="N9" s="42"/>
    </row>
    <row r="10" spans="1:14" ht="21.75" customHeight="1" x14ac:dyDescent="0.2">
      <c r="A10" s="58" t="s">
        <v>123</v>
      </c>
      <c r="B10" s="58"/>
      <c r="D10" s="28" t="s">
        <v>124</v>
      </c>
      <c r="F10" s="20">
        <v>0</v>
      </c>
      <c r="G10" s="16"/>
      <c r="H10" s="43">
        <v>0</v>
      </c>
      <c r="I10" s="16"/>
      <c r="J10" s="21">
        <v>0</v>
      </c>
      <c r="N10" s="42"/>
    </row>
    <row r="11" spans="1:14" ht="21.75" customHeight="1" x14ac:dyDescent="0.2">
      <c r="A11" s="58" t="s">
        <v>125</v>
      </c>
      <c r="B11" s="58"/>
      <c r="D11" s="28" t="s">
        <v>126</v>
      </c>
      <c r="F11" s="20">
        <v>5161946716</v>
      </c>
      <c r="G11" s="16"/>
      <c r="H11" s="43">
        <f>F11/F13</f>
        <v>-0.16498448067898278</v>
      </c>
      <c r="I11" s="16"/>
      <c r="J11" s="21">
        <v>0.62</v>
      </c>
      <c r="N11" s="42"/>
    </row>
    <row r="12" spans="1:14" ht="21.75" customHeight="1" x14ac:dyDescent="0.2">
      <c r="A12" s="77" t="s">
        <v>127</v>
      </c>
      <c r="B12" s="77"/>
      <c r="D12" s="28" t="s">
        <v>128</v>
      </c>
      <c r="F12" s="29">
        <v>388481167</v>
      </c>
      <c r="G12" s="16"/>
      <c r="H12" s="43">
        <f>F12/F13</f>
        <v>-1.2416510110884333E-2</v>
      </c>
      <c r="I12" s="16"/>
      <c r="J12" s="44">
        <v>0.05</v>
      </c>
      <c r="N12" s="42"/>
    </row>
    <row r="13" spans="1:14" ht="21.75" customHeight="1" x14ac:dyDescent="0.2">
      <c r="A13" s="76" t="s">
        <v>61</v>
      </c>
      <c r="B13" s="76"/>
      <c r="D13" s="6"/>
      <c r="F13" s="23">
        <v>-31287468341</v>
      </c>
      <c r="G13" s="16"/>
      <c r="H13" s="45">
        <v>1</v>
      </c>
      <c r="I13" s="16"/>
      <c r="J13" s="24">
        <v>-3.72</v>
      </c>
      <c r="N13" s="42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2"/>
  <sheetViews>
    <sheetView rightToLeft="1" topLeftCell="B1" zoomScaleNormal="100" workbookViewId="0">
      <selection activeCell="I42" sqref="I42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ht="21.75" customHeight="1" x14ac:dyDescent="0.2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19" ht="21.75" customHeight="1" x14ac:dyDescent="0.2">
      <c r="A3" s="62" t="s">
        <v>2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</row>
    <row r="4" spans="1:19" ht="14.45" customHeight="1" x14ac:dyDescent="0.2"/>
    <row r="5" spans="1:19" ht="14.45" customHeight="1" x14ac:dyDescent="0.2">
      <c r="A5" s="68" t="s">
        <v>134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</row>
    <row r="6" spans="1:19" ht="14.45" customHeight="1" x14ac:dyDescent="0.2">
      <c r="A6" s="61" t="s">
        <v>62</v>
      </c>
      <c r="C6" s="61" t="s">
        <v>157</v>
      </c>
      <c r="D6" s="61"/>
      <c r="E6" s="61"/>
      <c r="F6" s="61"/>
      <c r="G6" s="61"/>
      <c r="I6" s="61" t="s">
        <v>131</v>
      </c>
      <c r="J6" s="61"/>
      <c r="K6" s="61"/>
      <c r="L6" s="61"/>
      <c r="M6" s="61"/>
      <c r="O6" s="61" t="s">
        <v>132</v>
      </c>
      <c r="P6" s="61"/>
      <c r="Q6" s="61"/>
      <c r="R6" s="61"/>
      <c r="S6" s="61"/>
    </row>
    <row r="7" spans="1:19" ht="46.5" customHeight="1" x14ac:dyDescent="0.2">
      <c r="A7" s="61"/>
      <c r="C7" s="9" t="s">
        <v>158</v>
      </c>
      <c r="D7" s="2"/>
      <c r="E7" s="9" t="s">
        <v>159</v>
      </c>
      <c r="F7" s="2"/>
      <c r="G7" s="9" t="s">
        <v>160</v>
      </c>
      <c r="I7" s="9" t="s">
        <v>161</v>
      </c>
      <c r="J7" s="2"/>
      <c r="K7" s="9" t="s">
        <v>162</v>
      </c>
      <c r="L7" s="2"/>
      <c r="M7" s="9" t="s">
        <v>163</v>
      </c>
      <c r="O7" s="9" t="s">
        <v>161</v>
      </c>
      <c r="P7" s="2"/>
      <c r="Q7" s="9" t="s">
        <v>162</v>
      </c>
      <c r="R7" s="2"/>
      <c r="S7" s="9" t="s">
        <v>163</v>
      </c>
    </row>
    <row r="8" spans="1:19" ht="21.75" customHeight="1" x14ac:dyDescent="0.2">
      <c r="A8" s="4" t="s">
        <v>46</v>
      </c>
      <c r="C8" s="27" t="s">
        <v>164</v>
      </c>
      <c r="D8" s="16"/>
      <c r="E8" s="18">
        <v>4312052</v>
      </c>
      <c r="F8" s="16"/>
      <c r="G8" s="18">
        <v>575</v>
      </c>
      <c r="H8" s="16"/>
      <c r="I8" s="18">
        <v>0</v>
      </c>
      <c r="J8" s="16"/>
      <c r="K8" s="18">
        <v>0</v>
      </c>
      <c r="L8" s="16"/>
      <c r="M8" s="18">
        <v>0</v>
      </c>
      <c r="N8" s="16"/>
      <c r="O8" s="18">
        <v>2479429900</v>
      </c>
      <c r="P8" s="16"/>
      <c r="Q8" s="18">
        <v>284179655</v>
      </c>
      <c r="R8" s="16"/>
      <c r="S8" s="18">
        <v>2195250245</v>
      </c>
    </row>
    <row r="9" spans="1:19" ht="21.75" customHeight="1" x14ac:dyDescent="0.2">
      <c r="A9" s="5" t="s">
        <v>24</v>
      </c>
      <c r="C9" s="28" t="s">
        <v>165</v>
      </c>
      <c r="D9" s="16"/>
      <c r="E9" s="20">
        <v>2402799</v>
      </c>
      <c r="F9" s="16"/>
      <c r="G9" s="20">
        <v>70</v>
      </c>
      <c r="H9" s="16"/>
      <c r="I9" s="20">
        <v>168195930</v>
      </c>
      <c r="J9" s="16"/>
      <c r="K9" s="20">
        <v>23319200</v>
      </c>
      <c r="L9" s="16"/>
      <c r="M9" s="20">
        <v>144876730</v>
      </c>
      <c r="N9" s="16"/>
      <c r="O9" s="20">
        <v>168195930</v>
      </c>
      <c r="P9" s="16"/>
      <c r="Q9" s="20">
        <v>23319200</v>
      </c>
      <c r="R9" s="16"/>
      <c r="S9" s="20">
        <v>144876730</v>
      </c>
    </row>
    <row r="10" spans="1:19" ht="21.75" customHeight="1" x14ac:dyDescent="0.2">
      <c r="A10" s="5" t="s">
        <v>36</v>
      </c>
      <c r="C10" s="28" t="s">
        <v>166</v>
      </c>
      <c r="D10" s="16"/>
      <c r="E10" s="20">
        <v>900000</v>
      </c>
      <c r="F10" s="16"/>
      <c r="G10" s="20">
        <v>103</v>
      </c>
      <c r="H10" s="16"/>
      <c r="I10" s="20">
        <v>0</v>
      </c>
      <c r="J10" s="16"/>
      <c r="K10" s="20">
        <v>0</v>
      </c>
      <c r="L10" s="16"/>
      <c r="M10" s="20">
        <v>0</v>
      </c>
      <c r="N10" s="16"/>
      <c r="O10" s="20">
        <v>92700000</v>
      </c>
      <c r="P10" s="16"/>
      <c r="Q10" s="20">
        <v>0</v>
      </c>
      <c r="R10" s="16"/>
      <c r="S10" s="20">
        <v>92700000</v>
      </c>
    </row>
    <row r="11" spans="1:19" ht="21.75" customHeight="1" x14ac:dyDescent="0.2">
      <c r="A11" s="5" t="s">
        <v>33</v>
      </c>
      <c r="C11" s="28" t="s">
        <v>167</v>
      </c>
      <c r="D11" s="16"/>
      <c r="E11" s="20">
        <v>4285169</v>
      </c>
      <c r="F11" s="16"/>
      <c r="G11" s="20">
        <v>350</v>
      </c>
      <c r="H11" s="16"/>
      <c r="I11" s="20">
        <v>0</v>
      </c>
      <c r="J11" s="16"/>
      <c r="K11" s="20">
        <v>0</v>
      </c>
      <c r="L11" s="16"/>
      <c r="M11" s="20">
        <v>0</v>
      </c>
      <c r="N11" s="16"/>
      <c r="O11" s="20">
        <v>1499809150</v>
      </c>
      <c r="P11" s="16"/>
      <c r="Q11" s="20">
        <v>175914737</v>
      </c>
      <c r="R11" s="16"/>
      <c r="S11" s="20">
        <v>1323894413</v>
      </c>
    </row>
    <row r="12" spans="1:19" ht="21.75" customHeight="1" x14ac:dyDescent="0.2">
      <c r="A12" s="5" t="s">
        <v>40</v>
      </c>
      <c r="C12" s="28" t="s">
        <v>168</v>
      </c>
      <c r="D12" s="16"/>
      <c r="E12" s="20">
        <v>1200000</v>
      </c>
      <c r="F12" s="16"/>
      <c r="G12" s="20">
        <v>2920</v>
      </c>
      <c r="H12" s="16"/>
      <c r="I12" s="20">
        <v>0</v>
      </c>
      <c r="J12" s="16"/>
      <c r="K12" s="20">
        <v>0</v>
      </c>
      <c r="L12" s="16"/>
      <c r="M12" s="20">
        <v>0</v>
      </c>
      <c r="N12" s="16"/>
      <c r="O12" s="20">
        <v>3504000000</v>
      </c>
      <c r="P12" s="16"/>
      <c r="Q12" s="20">
        <v>0</v>
      </c>
      <c r="R12" s="16"/>
      <c r="S12" s="20">
        <v>3504000000</v>
      </c>
    </row>
    <row r="13" spans="1:19" ht="21.75" customHeight="1" x14ac:dyDescent="0.2">
      <c r="A13" s="5" t="s">
        <v>48</v>
      </c>
      <c r="C13" s="28" t="s">
        <v>7</v>
      </c>
      <c r="D13" s="16"/>
      <c r="E13" s="20">
        <v>6959666</v>
      </c>
      <c r="F13" s="16"/>
      <c r="G13" s="20">
        <v>370</v>
      </c>
      <c r="H13" s="16"/>
      <c r="I13" s="20">
        <v>2575076420</v>
      </c>
      <c r="J13" s="16"/>
      <c r="K13" s="20">
        <v>326504905</v>
      </c>
      <c r="L13" s="16"/>
      <c r="M13" s="20">
        <v>2248571515</v>
      </c>
      <c r="N13" s="16"/>
      <c r="O13" s="20">
        <v>2575076420</v>
      </c>
      <c r="P13" s="16"/>
      <c r="Q13" s="20">
        <v>326504905</v>
      </c>
      <c r="R13" s="16"/>
      <c r="S13" s="20">
        <v>2248571515</v>
      </c>
    </row>
    <row r="14" spans="1:19" ht="21.75" customHeight="1" x14ac:dyDescent="0.2">
      <c r="A14" s="5" t="s">
        <v>22</v>
      </c>
      <c r="C14" s="28" t="s">
        <v>169</v>
      </c>
      <c r="D14" s="16"/>
      <c r="E14" s="20">
        <v>1389679</v>
      </c>
      <c r="F14" s="16"/>
      <c r="G14" s="20">
        <v>67</v>
      </c>
      <c r="H14" s="16"/>
      <c r="I14" s="20">
        <v>0</v>
      </c>
      <c r="J14" s="16"/>
      <c r="K14" s="20">
        <v>0</v>
      </c>
      <c r="L14" s="16"/>
      <c r="M14" s="20">
        <v>0</v>
      </c>
      <c r="N14" s="16"/>
      <c r="O14" s="20">
        <v>93108493</v>
      </c>
      <c r="P14" s="16"/>
      <c r="Q14" s="20">
        <v>10370575</v>
      </c>
      <c r="R14" s="16"/>
      <c r="S14" s="20">
        <v>82737918</v>
      </c>
    </row>
    <row r="15" spans="1:19" ht="21.75" customHeight="1" x14ac:dyDescent="0.2">
      <c r="A15" s="5" t="s">
        <v>137</v>
      </c>
      <c r="C15" s="28" t="s">
        <v>170</v>
      </c>
      <c r="D15" s="16"/>
      <c r="E15" s="20">
        <v>1244174</v>
      </c>
      <c r="F15" s="16"/>
      <c r="G15" s="20">
        <v>3570</v>
      </c>
      <c r="H15" s="16"/>
      <c r="I15" s="20">
        <v>0</v>
      </c>
      <c r="J15" s="16"/>
      <c r="K15" s="20">
        <v>0</v>
      </c>
      <c r="L15" s="16"/>
      <c r="M15" s="20">
        <v>0</v>
      </c>
      <c r="N15" s="16"/>
      <c r="O15" s="20">
        <v>4441701180</v>
      </c>
      <c r="P15" s="16"/>
      <c r="Q15" s="20">
        <v>539845751</v>
      </c>
      <c r="R15" s="16"/>
      <c r="S15" s="20">
        <v>3901855429</v>
      </c>
    </row>
    <row r="16" spans="1:19" ht="21.75" customHeight="1" x14ac:dyDescent="0.2">
      <c r="A16" s="5" t="s">
        <v>41</v>
      </c>
      <c r="C16" s="28" t="s">
        <v>171</v>
      </c>
      <c r="D16" s="16"/>
      <c r="E16" s="20">
        <v>300000</v>
      </c>
      <c r="F16" s="16"/>
      <c r="G16" s="20">
        <v>6350</v>
      </c>
      <c r="H16" s="16"/>
      <c r="I16" s="20">
        <v>0</v>
      </c>
      <c r="J16" s="16"/>
      <c r="K16" s="20">
        <v>0</v>
      </c>
      <c r="L16" s="16"/>
      <c r="M16" s="20">
        <v>0</v>
      </c>
      <c r="N16" s="16"/>
      <c r="O16" s="20">
        <v>1905000000</v>
      </c>
      <c r="P16" s="16"/>
      <c r="Q16" s="20">
        <v>226484611</v>
      </c>
      <c r="R16" s="16"/>
      <c r="S16" s="20">
        <v>1678515389</v>
      </c>
    </row>
    <row r="17" spans="1:19" ht="21.75" customHeight="1" x14ac:dyDescent="0.2">
      <c r="A17" s="5" t="s">
        <v>42</v>
      </c>
      <c r="C17" s="28" t="s">
        <v>168</v>
      </c>
      <c r="D17" s="16"/>
      <c r="E17" s="20">
        <v>8653653</v>
      </c>
      <c r="F17" s="16"/>
      <c r="G17" s="20">
        <v>400</v>
      </c>
      <c r="H17" s="16"/>
      <c r="I17" s="20">
        <v>0</v>
      </c>
      <c r="J17" s="16"/>
      <c r="K17" s="20">
        <v>0</v>
      </c>
      <c r="L17" s="16"/>
      <c r="M17" s="20">
        <v>0</v>
      </c>
      <c r="N17" s="16"/>
      <c r="O17" s="20">
        <v>3461461200</v>
      </c>
      <c r="P17" s="16"/>
      <c r="Q17" s="20">
        <v>437084568</v>
      </c>
      <c r="R17" s="16"/>
      <c r="S17" s="20">
        <v>3024376632</v>
      </c>
    </row>
    <row r="18" spans="1:19" ht="21.75" customHeight="1" x14ac:dyDescent="0.2">
      <c r="A18" s="5" t="s">
        <v>32</v>
      </c>
      <c r="C18" s="28" t="s">
        <v>172</v>
      </c>
      <c r="D18" s="16"/>
      <c r="E18" s="20">
        <v>658335</v>
      </c>
      <c r="F18" s="16"/>
      <c r="G18" s="20">
        <v>6100</v>
      </c>
      <c r="H18" s="16"/>
      <c r="I18" s="20">
        <v>0</v>
      </c>
      <c r="J18" s="16"/>
      <c r="K18" s="20">
        <v>0</v>
      </c>
      <c r="L18" s="16"/>
      <c r="M18" s="20">
        <v>0</v>
      </c>
      <c r="N18" s="16"/>
      <c r="O18" s="20">
        <v>4015843500</v>
      </c>
      <c r="P18" s="16"/>
      <c r="Q18" s="20">
        <v>0</v>
      </c>
      <c r="R18" s="16"/>
      <c r="S18" s="20">
        <v>4015843500</v>
      </c>
    </row>
    <row r="19" spans="1:19" ht="21.75" customHeight="1" x14ac:dyDescent="0.2">
      <c r="A19" s="5" t="s">
        <v>26</v>
      </c>
      <c r="C19" s="28" t="s">
        <v>173</v>
      </c>
      <c r="D19" s="16"/>
      <c r="E19" s="20">
        <v>2623000</v>
      </c>
      <c r="F19" s="16"/>
      <c r="G19" s="20">
        <v>82</v>
      </c>
      <c r="H19" s="16"/>
      <c r="I19" s="20">
        <v>0</v>
      </c>
      <c r="J19" s="16"/>
      <c r="K19" s="20">
        <v>0</v>
      </c>
      <c r="L19" s="16"/>
      <c r="M19" s="20">
        <v>0</v>
      </c>
      <c r="N19" s="16"/>
      <c r="O19" s="20">
        <v>215086000</v>
      </c>
      <c r="P19" s="16"/>
      <c r="Q19" s="20">
        <v>0</v>
      </c>
      <c r="R19" s="16"/>
      <c r="S19" s="20">
        <v>215086000</v>
      </c>
    </row>
    <row r="20" spans="1:19" ht="21.75" customHeight="1" x14ac:dyDescent="0.2">
      <c r="A20" s="5" t="s">
        <v>29</v>
      </c>
      <c r="C20" s="28" t="s">
        <v>174</v>
      </c>
      <c r="D20" s="16"/>
      <c r="E20" s="20">
        <v>2000000</v>
      </c>
      <c r="F20" s="16"/>
      <c r="G20" s="20">
        <v>1500</v>
      </c>
      <c r="H20" s="16"/>
      <c r="I20" s="20">
        <v>0</v>
      </c>
      <c r="J20" s="16"/>
      <c r="K20" s="20">
        <v>0</v>
      </c>
      <c r="L20" s="16"/>
      <c r="M20" s="20">
        <v>0</v>
      </c>
      <c r="N20" s="16"/>
      <c r="O20" s="20">
        <v>3000000000</v>
      </c>
      <c r="P20" s="16"/>
      <c r="Q20" s="20">
        <v>369369369</v>
      </c>
      <c r="R20" s="16"/>
      <c r="S20" s="20">
        <v>2630630631</v>
      </c>
    </row>
    <row r="21" spans="1:19" ht="21.75" customHeight="1" x14ac:dyDescent="0.2">
      <c r="A21" s="5" t="s">
        <v>49</v>
      </c>
      <c r="C21" s="28" t="s">
        <v>174</v>
      </c>
      <c r="D21" s="16"/>
      <c r="E21" s="20">
        <v>3803339</v>
      </c>
      <c r="F21" s="16"/>
      <c r="G21" s="20">
        <v>600</v>
      </c>
      <c r="H21" s="16"/>
      <c r="I21" s="20">
        <v>0</v>
      </c>
      <c r="J21" s="16"/>
      <c r="K21" s="20">
        <v>0</v>
      </c>
      <c r="L21" s="16"/>
      <c r="M21" s="20">
        <v>0</v>
      </c>
      <c r="N21" s="16"/>
      <c r="O21" s="20">
        <v>2282003400</v>
      </c>
      <c r="P21" s="16"/>
      <c r="Q21" s="20">
        <v>0</v>
      </c>
      <c r="R21" s="16"/>
      <c r="S21" s="20">
        <v>2282003400</v>
      </c>
    </row>
    <row r="22" spans="1:19" ht="21.75" customHeight="1" x14ac:dyDescent="0.2">
      <c r="A22" s="5" t="s">
        <v>51</v>
      </c>
      <c r="C22" s="28" t="s">
        <v>175</v>
      </c>
      <c r="D22" s="16"/>
      <c r="E22" s="20">
        <v>1076453</v>
      </c>
      <c r="F22" s="16"/>
      <c r="G22" s="20">
        <v>1188</v>
      </c>
      <c r="H22" s="16"/>
      <c r="I22" s="20">
        <v>0</v>
      </c>
      <c r="J22" s="16"/>
      <c r="K22" s="20">
        <v>0</v>
      </c>
      <c r="L22" s="16"/>
      <c r="M22" s="20">
        <v>0</v>
      </c>
      <c r="N22" s="16"/>
      <c r="O22" s="20">
        <v>1278826164</v>
      </c>
      <c r="P22" s="16"/>
      <c r="Q22" s="20">
        <v>147944153</v>
      </c>
      <c r="R22" s="16"/>
      <c r="S22" s="20">
        <v>1130882011</v>
      </c>
    </row>
    <row r="23" spans="1:19" ht="21.75" customHeight="1" x14ac:dyDescent="0.2">
      <c r="A23" s="5" t="s">
        <v>30</v>
      </c>
      <c r="C23" s="28" t="s">
        <v>176</v>
      </c>
      <c r="D23" s="16"/>
      <c r="E23" s="20">
        <v>15152314</v>
      </c>
      <c r="F23" s="16"/>
      <c r="G23" s="20">
        <v>265</v>
      </c>
      <c r="H23" s="16"/>
      <c r="I23" s="20">
        <v>0</v>
      </c>
      <c r="J23" s="16"/>
      <c r="K23" s="20">
        <v>0</v>
      </c>
      <c r="L23" s="16"/>
      <c r="M23" s="20">
        <v>0</v>
      </c>
      <c r="N23" s="16"/>
      <c r="O23" s="20">
        <v>4015363210</v>
      </c>
      <c r="P23" s="16"/>
      <c r="Q23" s="20">
        <v>0</v>
      </c>
      <c r="R23" s="16"/>
      <c r="S23" s="20">
        <v>4015363210</v>
      </c>
    </row>
    <row r="24" spans="1:19" ht="21.75" customHeight="1" x14ac:dyDescent="0.2">
      <c r="A24" s="5" t="s">
        <v>31</v>
      </c>
      <c r="C24" s="28" t="s">
        <v>171</v>
      </c>
      <c r="D24" s="16"/>
      <c r="E24" s="20">
        <v>97955</v>
      </c>
      <c r="F24" s="16"/>
      <c r="G24" s="20">
        <v>20000</v>
      </c>
      <c r="H24" s="16"/>
      <c r="I24" s="20">
        <v>0</v>
      </c>
      <c r="J24" s="16"/>
      <c r="K24" s="20">
        <v>0</v>
      </c>
      <c r="L24" s="16"/>
      <c r="M24" s="20">
        <v>0</v>
      </c>
      <c r="N24" s="16"/>
      <c r="O24" s="20">
        <v>1959100000</v>
      </c>
      <c r="P24" s="16"/>
      <c r="Q24" s="20">
        <v>0</v>
      </c>
      <c r="R24" s="16"/>
      <c r="S24" s="20">
        <v>1959100000</v>
      </c>
    </row>
    <row r="25" spans="1:19" ht="21.75" customHeight="1" x14ac:dyDescent="0.2">
      <c r="A25" s="5" t="s">
        <v>27</v>
      </c>
      <c r="C25" s="28" t="s">
        <v>168</v>
      </c>
      <c r="D25" s="16"/>
      <c r="E25" s="20">
        <v>344832</v>
      </c>
      <c r="F25" s="16"/>
      <c r="G25" s="20">
        <v>100</v>
      </c>
      <c r="H25" s="16"/>
      <c r="I25" s="20">
        <v>0</v>
      </c>
      <c r="J25" s="16"/>
      <c r="K25" s="20">
        <v>0</v>
      </c>
      <c r="L25" s="16"/>
      <c r="M25" s="20">
        <v>0</v>
      </c>
      <c r="N25" s="16"/>
      <c r="O25" s="20">
        <v>34483200</v>
      </c>
      <c r="P25" s="16"/>
      <c r="Q25" s="20">
        <v>4354252</v>
      </c>
      <c r="R25" s="16"/>
      <c r="S25" s="20">
        <v>30128948</v>
      </c>
    </row>
    <row r="26" spans="1:19" ht="21.75" customHeight="1" x14ac:dyDescent="0.2">
      <c r="A26" s="5" t="s">
        <v>38</v>
      </c>
      <c r="C26" s="28" t="s">
        <v>177</v>
      </c>
      <c r="D26" s="16"/>
      <c r="E26" s="20">
        <v>84895</v>
      </c>
      <c r="F26" s="16"/>
      <c r="G26" s="20">
        <v>550</v>
      </c>
      <c r="H26" s="16"/>
      <c r="I26" s="20">
        <v>0</v>
      </c>
      <c r="J26" s="16"/>
      <c r="K26" s="20">
        <v>0</v>
      </c>
      <c r="L26" s="16"/>
      <c r="M26" s="20">
        <v>0</v>
      </c>
      <c r="N26" s="16"/>
      <c r="O26" s="20">
        <v>46692250</v>
      </c>
      <c r="P26" s="16"/>
      <c r="Q26" s="20">
        <v>4559565</v>
      </c>
      <c r="R26" s="16"/>
      <c r="S26" s="20">
        <v>42132685</v>
      </c>
    </row>
    <row r="27" spans="1:19" ht="21.75" customHeight="1" x14ac:dyDescent="0.2">
      <c r="A27" s="5" t="s">
        <v>45</v>
      </c>
      <c r="C27" s="28" t="s">
        <v>178</v>
      </c>
      <c r="D27" s="16"/>
      <c r="E27" s="20">
        <v>3498911</v>
      </c>
      <c r="F27" s="16"/>
      <c r="G27" s="20">
        <v>60</v>
      </c>
      <c r="H27" s="16"/>
      <c r="I27" s="20">
        <v>0</v>
      </c>
      <c r="J27" s="16"/>
      <c r="K27" s="20">
        <v>0</v>
      </c>
      <c r="L27" s="16"/>
      <c r="M27" s="20">
        <v>0</v>
      </c>
      <c r="N27" s="16"/>
      <c r="O27" s="20">
        <v>209934660</v>
      </c>
      <c r="P27" s="16"/>
      <c r="Q27" s="20">
        <v>20734287</v>
      </c>
      <c r="R27" s="16"/>
      <c r="S27" s="20">
        <v>189200373</v>
      </c>
    </row>
    <row r="28" spans="1:19" ht="21.75" customHeight="1" x14ac:dyDescent="0.2">
      <c r="A28" s="5" t="s">
        <v>19</v>
      </c>
      <c r="C28" s="28" t="s">
        <v>172</v>
      </c>
      <c r="D28" s="16"/>
      <c r="E28" s="20">
        <v>1385179</v>
      </c>
      <c r="F28" s="16"/>
      <c r="G28" s="20">
        <v>1060</v>
      </c>
      <c r="H28" s="16"/>
      <c r="I28" s="20">
        <v>0</v>
      </c>
      <c r="J28" s="16"/>
      <c r="K28" s="20">
        <v>0</v>
      </c>
      <c r="L28" s="16"/>
      <c r="M28" s="20">
        <v>0</v>
      </c>
      <c r="N28" s="16"/>
      <c r="O28" s="20">
        <v>1468289740</v>
      </c>
      <c r="P28" s="16"/>
      <c r="Q28" s="20">
        <v>157156394</v>
      </c>
      <c r="R28" s="16"/>
      <c r="S28" s="20">
        <v>1311133346</v>
      </c>
    </row>
    <row r="29" spans="1:19" ht="21.75" customHeight="1" x14ac:dyDescent="0.2">
      <c r="A29" s="5" t="s">
        <v>28</v>
      </c>
      <c r="C29" s="28" t="s">
        <v>167</v>
      </c>
      <c r="D29" s="16"/>
      <c r="E29" s="20">
        <v>1600294</v>
      </c>
      <c r="F29" s="16"/>
      <c r="G29" s="20">
        <v>250</v>
      </c>
      <c r="H29" s="16"/>
      <c r="I29" s="20">
        <v>0</v>
      </c>
      <c r="J29" s="16"/>
      <c r="K29" s="20">
        <v>0</v>
      </c>
      <c r="L29" s="16"/>
      <c r="M29" s="20">
        <v>0</v>
      </c>
      <c r="N29" s="16"/>
      <c r="O29" s="20">
        <v>400073500</v>
      </c>
      <c r="P29" s="16"/>
      <c r="Q29" s="20">
        <v>0</v>
      </c>
      <c r="R29" s="16"/>
      <c r="S29" s="20">
        <v>400073500</v>
      </c>
    </row>
    <row r="30" spans="1:19" ht="21.75" customHeight="1" x14ac:dyDescent="0.2">
      <c r="A30" s="5" t="s">
        <v>43</v>
      </c>
      <c r="C30" s="28" t="s">
        <v>179</v>
      </c>
      <c r="D30" s="16"/>
      <c r="E30" s="20">
        <v>9690456</v>
      </c>
      <c r="F30" s="16"/>
      <c r="G30" s="20">
        <v>6</v>
      </c>
      <c r="H30" s="16"/>
      <c r="I30" s="20">
        <v>0</v>
      </c>
      <c r="J30" s="16"/>
      <c r="K30" s="20">
        <v>0</v>
      </c>
      <c r="L30" s="16"/>
      <c r="M30" s="20">
        <v>0</v>
      </c>
      <c r="N30" s="16"/>
      <c r="O30" s="20">
        <v>58142736</v>
      </c>
      <c r="P30" s="16"/>
      <c r="Q30" s="20">
        <v>7035936</v>
      </c>
      <c r="R30" s="16"/>
      <c r="S30" s="20">
        <v>51106800</v>
      </c>
    </row>
    <row r="31" spans="1:19" ht="21.75" customHeight="1" thickBot="1" x14ac:dyDescent="0.25">
      <c r="A31" s="30" t="s">
        <v>61</v>
      </c>
      <c r="C31" s="23"/>
      <c r="D31" s="16"/>
      <c r="E31" s="23"/>
      <c r="F31" s="16"/>
      <c r="G31" s="20"/>
      <c r="H31" s="16"/>
      <c r="I31" s="23">
        <v>2743272350</v>
      </c>
      <c r="J31" s="16"/>
      <c r="K31" s="23">
        <v>349824105</v>
      </c>
      <c r="L31" s="16"/>
      <c r="M31" s="23">
        <v>2393448245</v>
      </c>
      <c r="N31" s="16"/>
      <c r="O31" s="23">
        <v>39204320633</v>
      </c>
      <c r="P31" s="16"/>
      <c r="Q31" s="23">
        <v>2734857958</v>
      </c>
      <c r="R31" s="16"/>
      <c r="S31" s="23">
        <v>36469462675</v>
      </c>
    </row>
    <row r="32" spans="1:19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2024-08-28T06:46:33Z</cp:lastPrinted>
  <dcterms:created xsi:type="dcterms:W3CDTF">2024-08-28T04:06:37Z</dcterms:created>
  <dcterms:modified xsi:type="dcterms:W3CDTF">2024-08-31T11:48:00Z</dcterms:modified>
</cp:coreProperties>
</file>