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baspour\صورت وضعیت پرتفوی ماهانه\"/>
    </mc:Choice>
  </mc:AlternateContent>
  <xr:revisionPtr revIDLastSave="0" documentId="13_ncr:1_{982288C4-45B3-4770-9A8A-735648D9C2B5}" xr6:coauthVersionLast="47" xr6:coauthVersionMax="47" xr10:uidLastSave="{00000000-0000-0000-0000-000000000000}"/>
  <bookViews>
    <workbookView xWindow="-120" yWindow="-120" windowWidth="29040" windowHeight="15840" activeTab="13" xr2:uid="{00000000-000D-0000-FFFF-FFFF00000000}"/>
  </bookViews>
  <sheets>
    <sheet name="0" sheetId="1" r:id="rId1"/>
    <sheet name="1" sheetId="2" r:id="rId2"/>
    <sheet name="2" sheetId="3" r:id="rId3"/>
    <sheet name="3" sheetId="4" r:id="rId4"/>
    <sheet name="4" sheetId="6" r:id="rId5"/>
    <sheet name="5" sheetId="7" r:id="rId6"/>
    <sheet name="6" sheetId="9" r:id="rId7"/>
    <sheet name="7" sheetId="8" r:id="rId8"/>
    <sheet name="8" sheetId="15" r:id="rId9"/>
    <sheet name="9" sheetId="17" r:id="rId10"/>
    <sheet name="10" sheetId="13" r:id="rId11"/>
    <sheet name="11" sheetId="18" r:id="rId12"/>
    <sheet name="12" sheetId="19" r:id="rId13"/>
    <sheet name="13" sheetId="21" r:id="rId14"/>
    <sheet name="14" sheetId="10" r:id="rId15"/>
    <sheet name="15" sheetId="11" r:id="rId16"/>
    <sheet name="16" sheetId="16" r:id="rId17"/>
    <sheet name="17" sheetId="14" r:id="rId18"/>
    <sheet name="18" sheetId="20" r:id="rId19"/>
    <sheet name="19" sheetId="5" r:id="rId20"/>
  </sheets>
  <definedNames>
    <definedName name="_xlnm.Print_Area" localSheetId="0">'0'!$A$1:$C$13</definedName>
    <definedName name="_xlnm.Print_Area" localSheetId="1">'1'!$A$1:$AC$51</definedName>
    <definedName name="_xlnm.Print_Area" localSheetId="10">'10'!$A$1:$K$13</definedName>
    <definedName name="_xlnm.Print_Area" localSheetId="11">'11'!$A$1:$N$13</definedName>
    <definedName name="_xlnm.Print_Area" localSheetId="12">'12'!$A$1:$S$26</definedName>
    <definedName name="_xlnm.Print_Area" localSheetId="13">'13'!$A$1:$S$50</definedName>
    <definedName name="_xlnm.Print_Area" localSheetId="14">'14'!$A$1:$W$8</definedName>
    <definedName name="_xlnm.Print_Area" localSheetId="15">'15'!$A$1:$S$10</definedName>
    <definedName name="_xlnm.Print_Area" localSheetId="16">'16'!$A$1:$L$7</definedName>
    <definedName name="_xlnm.Print_Area" localSheetId="17">'17'!$A$1:$G$11</definedName>
    <definedName name="_xlnm.Print_Area" localSheetId="18">'18'!$A$1:$Z$34</definedName>
    <definedName name="_xlnm.Print_Area" localSheetId="19">'19'!$A$1:$AM$10</definedName>
    <definedName name="_xlnm.Print_Area" localSheetId="2">'2'!$A$1:$AX$20</definedName>
    <definedName name="_xlnm.Print_Area" localSheetId="3">'3'!$A$1:$AB$21</definedName>
    <definedName name="_xlnm.Print_Area" localSheetId="4">'4'!$A$1:$O$20</definedName>
    <definedName name="_xlnm.Print_Area" localSheetId="5">'5'!$A$1:$M$12</definedName>
    <definedName name="_xlnm.Print_Area" localSheetId="6">'6'!$A$1:$X$54</definedName>
    <definedName name="_xlnm.Print_Area" localSheetId="7">'7'!$A$1:$K$13</definedName>
    <definedName name="_xlnm.Print_Area" localSheetId="8">'8'!$A$1:$T$31</definedName>
    <definedName name="_xlnm.Print_Area" localSheetId="9">'9'!$A$1:$T$7</definedName>
  </definedNames>
  <calcPr calcId="181029"/>
</workbook>
</file>

<file path=xl/calcChain.xml><?xml version="1.0" encoding="utf-8"?>
<calcChain xmlns="http://schemas.openxmlformats.org/spreadsheetml/2006/main">
  <c r="W54" i="9" l="1"/>
  <c r="W10" i="9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9" i="9"/>
  <c r="H13" i="8" l="1"/>
  <c r="H12" i="8"/>
  <c r="H11" i="8"/>
  <c r="H10" i="8"/>
  <c r="H8" i="8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10" i="9"/>
  <c r="L11" i="9"/>
  <c r="L12" i="9"/>
  <c r="L9" i="9"/>
  <c r="L54" i="9" s="1"/>
</calcChain>
</file>

<file path=xl/sharedStrings.xml><?xml version="1.0" encoding="utf-8"?>
<sst xmlns="http://schemas.openxmlformats.org/spreadsheetml/2006/main" count="661" uniqueCount="246">
  <si>
    <t>صندوق سرمایه گذاری سهامی به آفرید سپینود</t>
  </si>
  <si>
    <t>صورت وضعیت پرتفوی</t>
  </si>
  <si>
    <t>برای ماه منتهی به 1403/06/31</t>
  </si>
  <si>
    <t>-1</t>
  </si>
  <si>
    <t>سرمایه گذاری ها</t>
  </si>
  <si>
    <t>-1-1</t>
  </si>
  <si>
    <t>سرمایه گذاری در سهام و حق تقدم سهام</t>
  </si>
  <si>
    <t>1403/05/31</t>
  </si>
  <si>
    <t>تغییرات طی دوره</t>
  </si>
  <si>
    <t>1403/06/31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</si>
  <si>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</si>
  <si>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</si>
  <si>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</si>
  <si>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</si>
  <si>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</si>
  <si>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</si>
  <si>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</si>
  <si>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</si>
  <si>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</si>
  <si>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آهن و فولاد غدیر ایرانیان</t>
  </si>
  <si>
    <t>اختیارخ شستا-1200-1403/06/11</t>
  </si>
  <si>
    <t>اختیارخ شستا-1300-1403/06/11</t>
  </si>
  <si>
    <t>ایران‌ ترانسفو</t>
  </si>
  <si>
    <t>ایران‌ خودرو</t>
  </si>
  <si>
    <t>ایرکا پارت صنعت</t>
  </si>
  <si>
    <t>بانک دی</t>
  </si>
  <si>
    <t>بانک ملت</t>
  </si>
  <si>
    <t>بیمه زندگی خاورمیانه</t>
  </si>
  <si>
    <t>بیمه سامان</t>
  </si>
  <si>
    <t>پارس فنر</t>
  </si>
  <si>
    <t>پالایش نفت بندرعباس</t>
  </si>
  <si>
    <t>پالایش نفت لاوان</t>
  </si>
  <si>
    <t>پتروشیمی پارس</t>
  </si>
  <si>
    <t>پتروشیمی پردیس</t>
  </si>
  <si>
    <t>پتروشیمی نوری</t>
  </si>
  <si>
    <t>پتروشیمی‌ خارک‌</t>
  </si>
  <si>
    <t>توسعه‌ صنایع‌ بهشهر(هلدینگ</t>
  </si>
  <si>
    <t>تولید برق عسلویه  مپنا</t>
  </si>
  <si>
    <t>ح.آهن و فولاد غدیر ایرانیان</t>
  </si>
  <si>
    <t>زامیاد</t>
  </si>
  <si>
    <t>سایپا</t>
  </si>
  <si>
    <t>سرمایه گذاری تامین اجتماعی</t>
  </si>
  <si>
    <t>سرمایه‌گذاری‌صندوق‌بازنشستگی‌</t>
  </si>
  <si>
    <t>سیمان فارس و خوزستان</t>
  </si>
  <si>
    <t>سیمان‌غرب‌</t>
  </si>
  <si>
    <t>سیمان‌مازندران‌</t>
  </si>
  <si>
    <t>فولاد مبارکه اصفهان</t>
  </si>
  <si>
    <t>گسترش سوخت سبززاگرس(سهامی عام)</t>
  </si>
  <si>
    <t>گسترش نفت و گاز پارسیان</t>
  </si>
  <si>
    <t>مجتمع جهان فولاد سیرجان</t>
  </si>
  <si>
    <t>مس‌ شهیدباهنر</t>
  </si>
  <si>
    <t>ملی شیمی کشاورز</t>
  </si>
  <si>
    <t>ملی‌ صنایع‌ مس‌ ایران‌</t>
  </si>
  <si>
    <t>نفت سپاهان</t>
  </si>
  <si>
    <t>کاشی‌ الوند</t>
  </si>
  <si>
    <t>کشت و دام گلدشت نمونه اصفهان</t>
  </si>
  <si>
    <t>کشتیرانی جمهوری اسلامی ایران</t>
  </si>
  <si>
    <t>کویر تایر</t>
  </si>
  <si>
    <t>سرمایه‌گذاری‌غدیر(هلدینگ‌</t>
  </si>
  <si>
    <t>پست بانک ایران</t>
  </si>
  <si>
    <t>جمع</t>
  </si>
  <si>
    <t>نام سهام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</si>
  <si>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</si>
  <si>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</si>
  <si>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</si>
  <si>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</si>
  <si>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</si>
  <si>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</si>
  <si>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</si>
  <si>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</si>
  <si>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 شستا-1000-1403/06/11</t>
  </si>
  <si>
    <t>اختیار خرید</t>
  </si>
  <si>
    <t>موقعیت فروش</t>
  </si>
  <si>
    <t>-</t>
  </si>
  <si>
    <t>1403/06/11</t>
  </si>
  <si>
    <t>اختیارخ بساما-11700-14030708</t>
  </si>
  <si>
    <t>1403/07/08</t>
  </si>
  <si>
    <t>اختیارخ شستا-1000-1403/08/09</t>
  </si>
  <si>
    <t>1403/08/09</t>
  </si>
  <si>
    <t>موقعیت خرید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</si>
  <si>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</si>
  <si>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</si>
  <si>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</si>
  <si>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</si>
  <si>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</si>
  <si>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</si>
  <si>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</si>
  <si>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</si>
  <si>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</si>
  <si>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</si>
  <si>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</si>
  <si>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</si>
  <si>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</si>
  <si>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</si>
  <si>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</si>
  <si>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</si>
  <si>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خزانه-م7بودجه02-040910</t>
  </si>
  <si>
    <t>بله</t>
  </si>
  <si>
    <t>1402/12/20</t>
  </si>
  <si>
    <t>1404/09/10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</si>
  <si>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</si>
  <si>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</si>
  <si>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</si>
  <si>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</si>
  <si>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</si>
  <si>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</si>
  <si>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</si>
  <si>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</si>
  <si>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</si>
  <si>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</si>
  <si>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</si>
  <si>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</si>
  <si>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</si>
  <si>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</si>
  <si>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گردشگری مهستان  145.9967.1545406.1</t>
  </si>
  <si>
    <t>سپرده کوتاه مدت بانک خاورمیانه مهستان  100510810707075648</t>
  </si>
  <si>
    <t>سپرده بلند مدت بانک گردشگری مهستان  145.333.1545406.2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</si>
  <si>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</si>
  <si>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</si>
  <si>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</si>
  <si>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</si>
  <si>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</si>
  <si>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</si>
  <si>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</si>
  <si>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</si>
  <si>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</si>
  <si>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</si>
  <si>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</si>
  <si>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</si>
  <si>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</si>
  <si>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</si>
  <si>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</si>
  <si>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</si>
  <si>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</si>
  <si>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</si>
  <si>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</si>
  <si>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</si>
  <si>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</si>
  <si>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</si>
  <si>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</si>
  <si>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</si>
  <si>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</si>
  <si>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گروه‌ صنعتی‌ بارز</t>
  </si>
  <si>
    <t>بین المللی توسعه ص. معادن غدیر</t>
  </si>
  <si>
    <t>تولید مواداولیه الیاف مصنوعی</t>
  </si>
  <si>
    <t>س. نفت و گاز و پتروشیمی تأمین</t>
  </si>
  <si>
    <t>سپید ماکیان</t>
  </si>
  <si>
    <t>لیزینگ کارآفرین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</si>
  <si>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</si>
  <si>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</si>
  <si>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</si>
  <si>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</si>
  <si>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</si>
  <si>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</si>
  <si>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</si>
  <si>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</si>
  <si>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</si>
  <si>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</si>
  <si>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</si>
  <si>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</si>
  <si>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بلند مدت بانک خاورمیانه مهستان  100560935476</t>
  </si>
  <si>
    <t>سپرده بلند مدت بانک گردشگری مهستان  145.333.1545406.1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</si>
  <si>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</si>
  <si>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</si>
  <si>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</si>
  <si>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</si>
  <si>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</si>
  <si>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</si>
  <si>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</si>
  <si>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</si>
  <si>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</si>
  <si>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</si>
  <si>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</si>
  <si>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1403/05/23</t>
  </si>
  <si>
    <t>1403/04/23</t>
  </si>
  <si>
    <t>1403/04/13</t>
  </si>
  <si>
    <t>1403/04/30</t>
  </si>
  <si>
    <t>1403/04/31</t>
  </si>
  <si>
    <t>1403/03/31</t>
  </si>
  <si>
    <t>1403/04/21</t>
  </si>
  <si>
    <t>1403/04/16</t>
  </si>
  <si>
    <t>1403/03/23</t>
  </si>
  <si>
    <t>1403/03/30</t>
  </si>
  <si>
    <t>1403/04/24</t>
  </si>
  <si>
    <t>1403/04/10</t>
  </si>
  <si>
    <t>1403/04/12</t>
  </si>
  <si>
    <t>1403/03/06</t>
  </si>
  <si>
    <t>1403/03/08</t>
  </si>
  <si>
    <t>1403/04/20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</si>
  <si>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</si>
  <si>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</si>
  <si>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</si>
  <si>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</si>
  <si>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</si>
  <si>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</si>
  <si>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</si>
  <si>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</si>
  <si>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</si>
  <si>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</si>
  <si>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</si>
  <si>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</si>
  <si>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</si>
  <si>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</si>
  <si>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</si>
  <si>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</si>
  <si>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</si>
  <si>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</si>
  <si>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</si>
  <si>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</si>
  <si>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</si>
  <si>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</si>
  <si>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</si>
  <si>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</si>
  <si>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</si>
  <si>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شستا1</t>
  </si>
  <si>
    <t>ضستا60181</t>
  </si>
  <si>
    <t>1403/06/10</t>
  </si>
  <si>
    <t>ضستا60201</t>
  </si>
  <si>
    <t>ضستا60211</t>
  </si>
  <si>
    <t>دی1</t>
  </si>
  <si>
    <t>ضدی4011</t>
  </si>
  <si>
    <t>وبملت1</t>
  </si>
  <si>
    <t>ضملت50041</t>
  </si>
  <si>
    <t>ضملت30361</t>
  </si>
  <si>
    <t>خودرو1</t>
  </si>
  <si>
    <t>ضخود40411</t>
  </si>
  <si>
    <t>ضخود40421</t>
  </si>
  <si>
    <t>ضخود50301</t>
  </si>
  <si>
    <t>ضستا50161</t>
  </si>
  <si>
    <t>ضستا50171</t>
  </si>
  <si>
    <t>ضستا40151</t>
  </si>
  <si>
    <t>خساپا1</t>
  </si>
  <si>
    <t>ضسپا40051</t>
  </si>
  <si>
    <t>ضسپا40041</t>
  </si>
  <si>
    <t>ضسپا40031</t>
  </si>
  <si>
    <t>ضسپا50051</t>
  </si>
  <si>
    <t>درآمد ناشی از تغییر قیمت اوراق بهادار</t>
  </si>
  <si>
    <t>سود و زیان ناشی از تغییر قیمت</t>
  </si>
  <si>
    <t>ضبساما7041</t>
  </si>
  <si>
    <t>ضستا80251</t>
  </si>
  <si>
    <t xml:space="preserve">صندوق سرمایه گذاری قابل </t>
  </si>
  <si>
    <t>معامله سهامی به آفرید سپینود</t>
  </si>
  <si>
    <t>گزارش افشای پرتفوی ماهانه</t>
  </si>
  <si>
    <t>در راستای اجرای ابلاغیه 12020093 مورخ 1396/09/05 و</t>
  </si>
  <si>
    <t>ابلاغیه 12020268 سازمان بورس و اوراق بهادار</t>
  </si>
  <si>
    <t>77.41%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</si>
</sst>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36"/>
      <color rgb="FF000000"/>
      <name val="B Nazanin"/>
      <charset val="178"/>
    </font>
    <font>
      <b/>
      <sz val="28"/>
      <color rgb="FF000000"/>
      <name val="B Nazanin"/>
      <charset val="178"/>
    </font>
    <font>
      <sz val="36"/>
      <color rgb="FF000000"/>
      <name val="Arial"/>
      <family val="2"/>
    </font>
    <font>
      <b/>
      <sz val="16"/>
      <color rgb="FF000000"/>
      <name val="B Nazanin"/>
      <charset val="178"/>
    </font>
    <font>
      <sz val="14"/>
      <name val="B Nazanin"/>
      <charset val="178"/>
    </font>
    <font>
      <b/>
      <sz val="14"/>
      <name val="B Nazanin"/>
      <charset val="178"/>
    </font>
    <font>
      <sz val="10"/>
      <name val="Arial"/>
      <family val="2"/>
    </font>
    <font>
      <sz val="10"/>
      <color rgb="FF000000"/>
      <name val="Arial"/>
      <charset val="1"/>
    </font>
    <font>
      <sz val="10"/>
      <color rgb="FF000000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87"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horizontal="right" vertical="top"/>
    </xf>
    <xf numFmtId="4" fontId="3" fillId="0" borderId="6" xfId="0" applyNumberFormat="1" applyFont="1" applyBorder="1" applyAlignment="1">
      <alignment horizontal="right" vertical="top"/>
    </xf>
    <xf numFmtId="3" fontId="3" fillId="0" borderId="6" xfId="0" applyNumberFormat="1" applyFont="1" applyBorder="1" applyAlignment="1">
      <alignment horizontal="right" vertical="top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9" fontId="0" fillId="0" borderId="0" xfId="0" applyNumberFormat="1" applyAlignment="1">
      <alignment horizontal="left"/>
    </xf>
    <xf numFmtId="164" fontId="3" fillId="0" borderId="0" xfId="1" applyNumberFormat="1" applyFont="1" applyAlignment="1">
      <alignment horizontal="center" vertical="center"/>
    </xf>
    <xf numFmtId="164" fontId="3" fillId="0" borderId="0" xfId="1" applyNumberFormat="1" applyFont="1" applyBorder="1" applyAlignment="1">
      <alignment horizontal="center" vertical="center"/>
    </xf>
    <xf numFmtId="164" fontId="3" fillId="0" borderId="5" xfId="1" applyNumberFormat="1" applyFont="1" applyBorder="1" applyAlignment="1">
      <alignment horizontal="center" vertical="center"/>
    </xf>
    <xf numFmtId="164" fontId="0" fillId="0" borderId="0" xfId="0" applyNumberFormat="1" applyAlignment="1">
      <alignment horizontal="left"/>
    </xf>
    <xf numFmtId="10" fontId="3" fillId="0" borderId="10" xfId="0" applyNumberFormat="1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9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3" fontId="3" fillId="0" borderId="12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2" fillId="0" borderId="0" xfId="0" applyFont="1" applyAlignment="1">
      <alignment horizontal="left"/>
    </xf>
    <xf numFmtId="164" fontId="3" fillId="0" borderId="5" xfId="1" applyNumberFormat="1" applyFont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3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164" fontId="3" fillId="0" borderId="0" xfId="1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4" fontId="3" fillId="0" borderId="9" xfId="1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right" vertical="top"/>
    </xf>
    <xf numFmtId="0" fontId="2" fillId="0" borderId="6" xfId="0" applyFont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right" vertical="top"/>
    </xf>
    <xf numFmtId="164" fontId="3" fillId="0" borderId="5" xfId="1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5"/>
  <sheetViews>
    <sheetView rightToLeft="1" zoomScaleNormal="100" workbookViewId="0">
      <selection activeCell="A9" sqref="A9"/>
    </sheetView>
  </sheetViews>
  <sheetFormatPr defaultColWidth="37.28515625" defaultRowHeight="12.75" x14ac:dyDescent="0.2"/>
  <sheetData>
    <row r="1" spans="1:3" ht="29.1" customHeight="1" x14ac:dyDescent="0.2">
      <c r="A1" s="14"/>
      <c r="B1" s="14"/>
      <c r="C1" s="14"/>
    </row>
    <row r="2" spans="1:3" ht="21.75" customHeight="1" x14ac:dyDescent="0.2">
      <c r="A2" s="62" t="s">
        <v>240</v>
      </c>
      <c r="B2" s="62"/>
      <c r="C2" s="62"/>
    </row>
    <row r="3" spans="1:3" ht="21.75" customHeight="1" x14ac:dyDescent="0.2">
      <c r="A3" s="62"/>
      <c r="B3" s="62"/>
      <c r="C3" s="62"/>
    </row>
    <row r="4" spans="1:3" ht="7.35" customHeight="1" x14ac:dyDescent="0.2">
      <c r="A4" s="62" t="s">
        <v>241</v>
      </c>
      <c r="B4" s="62"/>
      <c r="C4" s="62"/>
    </row>
    <row r="5" spans="1:3" ht="123.6" customHeight="1" x14ac:dyDescent="0.2">
      <c r="A5" s="62"/>
      <c r="B5" s="62"/>
      <c r="C5" s="62"/>
    </row>
    <row r="6" spans="1:3" ht="100.5" customHeight="1" x14ac:dyDescent="0.2">
      <c r="A6" s="15"/>
      <c r="B6" s="15"/>
      <c r="C6" s="15"/>
    </row>
    <row r="7" spans="1:3" ht="45" x14ac:dyDescent="0.2">
      <c r="A7" s="60" t="s">
        <v>242</v>
      </c>
      <c r="B7" s="60"/>
      <c r="C7" s="60"/>
    </row>
    <row r="8" spans="1:3" ht="34.5" customHeight="1" x14ac:dyDescent="0.55000000000000004">
      <c r="A8" s="16"/>
      <c r="B8" s="16"/>
      <c r="C8" s="16"/>
    </row>
    <row r="9" spans="1:3" ht="44.25" x14ac:dyDescent="0.55000000000000004">
      <c r="A9" s="16"/>
      <c r="B9" s="16"/>
      <c r="C9" s="16"/>
    </row>
    <row r="10" spans="1:3" ht="45" x14ac:dyDescent="0.2">
      <c r="A10" s="60" t="s">
        <v>2</v>
      </c>
      <c r="B10" s="60"/>
      <c r="C10" s="60"/>
    </row>
    <row r="11" spans="1:3" ht="44.25" x14ac:dyDescent="0.55000000000000004">
      <c r="A11" s="16"/>
      <c r="B11" s="16"/>
      <c r="C11" s="16"/>
    </row>
    <row r="12" spans="1:3" ht="26.25" x14ac:dyDescent="0.2">
      <c r="A12" s="61" t="s">
        <v>243</v>
      </c>
      <c r="B12" s="61"/>
      <c r="C12" s="61"/>
    </row>
    <row r="13" spans="1:3" ht="26.25" x14ac:dyDescent="0.2">
      <c r="A13" s="61" t="s">
        <v>244</v>
      </c>
      <c r="B13" s="61"/>
      <c r="C13" s="61"/>
    </row>
    <row r="14" spans="1:3" ht="26.25" x14ac:dyDescent="0.2">
      <c r="A14" s="17"/>
      <c r="B14" s="17"/>
      <c r="C14" s="17"/>
    </row>
    <row r="15" spans="1:3" ht="26.25" x14ac:dyDescent="0.2">
      <c r="A15" s="17"/>
      <c r="B15" s="17"/>
      <c r="C15" s="17"/>
    </row>
  </sheetData>
  <mergeCells count="6">
    <mergeCell ref="A7:C7"/>
    <mergeCell ref="A10:C10"/>
    <mergeCell ref="A12:C12"/>
    <mergeCell ref="A13:C13"/>
    <mergeCell ref="A2:C3"/>
    <mergeCell ref="A4:C5"/>
  </mergeCells>
  <pageMargins left="0.39" right="0.39" top="0.39" bottom="0.39" header="0" footer="0"/>
  <pageSetup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7"/>
  <sheetViews>
    <sheetView rightToLeft="1" zoomScaleNormal="100" workbookViewId="0">
      <selection activeCell="D10" sqref="D10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5.57031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</row>
    <row r="2" spans="1:19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</row>
    <row r="4" spans="1:19" ht="14.45" customHeight="1" x14ac:dyDescent="0.2"/>
    <row r="5" spans="1:19" ht="14.45" customHeight="1" x14ac:dyDescent="0.2">
      <c r="A5" s="73" t="s">
        <v>194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</row>
    <row r="6" spans="1:19" ht="14.45" customHeight="1" x14ac:dyDescent="0.2">
      <c r="A6" s="65" t="s">
        <v>120</v>
      </c>
      <c r="I6" s="65" t="s">
        <v>136</v>
      </c>
      <c r="J6" s="65"/>
      <c r="K6" s="65"/>
      <c r="L6" s="65"/>
      <c r="M6" s="65"/>
      <c r="O6" s="65" t="s">
        <v>137</v>
      </c>
      <c r="P6" s="65"/>
      <c r="Q6" s="65"/>
      <c r="R6" s="65"/>
      <c r="S6" s="65"/>
    </row>
    <row r="7" spans="1:19" ht="29.1" customHeight="1" x14ac:dyDescent="0.2">
      <c r="A7" s="65"/>
      <c r="C7" s="53" t="s">
        <v>195</v>
      </c>
      <c r="E7" s="53" t="s">
        <v>94</v>
      </c>
      <c r="G7" s="53" t="s">
        <v>196</v>
      </c>
      <c r="I7" s="52" t="s">
        <v>197</v>
      </c>
      <c r="J7" s="3"/>
      <c r="K7" s="52" t="s">
        <v>170</v>
      </c>
      <c r="L7" s="3"/>
      <c r="M7" s="52" t="s">
        <v>198</v>
      </c>
      <c r="O7" s="52" t="s">
        <v>197</v>
      </c>
      <c r="P7" s="3"/>
      <c r="Q7" s="52" t="s">
        <v>170</v>
      </c>
      <c r="R7" s="3"/>
      <c r="S7" s="52" t="s">
        <v>198</v>
      </c>
    </row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7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3"/>
  <sheetViews>
    <sheetView rightToLeft="1" workbookViewId="0">
      <selection activeCell="F13" sqref="F13"/>
    </sheetView>
  </sheetViews>
  <sheetFormatPr defaultRowHeight="12.75" x14ac:dyDescent="0.2"/>
  <cols>
    <col min="1" max="1" width="5.140625" customWidth="1"/>
    <col min="2" max="2" width="59.425781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</row>
    <row r="3" spans="1:10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ht="14.45" customHeight="1" x14ac:dyDescent="0.2"/>
    <row r="5" spans="1:10" ht="14.45" customHeight="1" x14ac:dyDescent="0.2">
      <c r="A5" s="31" t="s">
        <v>155</v>
      </c>
      <c r="B5" s="73" t="s">
        <v>156</v>
      </c>
      <c r="C5" s="73"/>
      <c r="D5" s="73"/>
      <c r="E5" s="73"/>
      <c r="F5" s="73"/>
      <c r="G5" s="73"/>
      <c r="H5" s="73"/>
      <c r="I5" s="73"/>
      <c r="J5" s="73"/>
    </row>
    <row r="6" spans="1:10" ht="14.45" customHeight="1" x14ac:dyDescent="0.2">
      <c r="D6" s="65" t="s">
        <v>136</v>
      </c>
      <c r="E6" s="65"/>
      <c r="F6" s="65"/>
      <c r="H6" s="65" t="s">
        <v>137</v>
      </c>
      <c r="I6" s="65"/>
      <c r="J6" s="65"/>
    </row>
    <row r="7" spans="1:10" ht="36.4" customHeight="1" x14ac:dyDescent="0.2">
      <c r="A7" s="65" t="s">
        <v>157</v>
      </c>
      <c r="B7" s="65"/>
      <c r="D7" s="52" t="s">
        <v>158</v>
      </c>
      <c r="E7" s="3"/>
      <c r="F7" s="52" t="s">
        <v>159</v>
      </c>
      <c r="H7" s="52" t="s">
        <v>158</v>
      </c>
      <c r="I7" s="3"/>
      <c r="J7" s="52" t="s">
        <v>159</v>
      </c>
    </row>
    <row r="8" spans="1:10" ht="21.75" customHeight="1" x14ac:dyDescent="0.2">
      <c r="A8" s="67" t="s">
        <v>114</v>
      </c>
      <c r="B8" s="67"/>
      <c r="D8" s="23">
        <v>12170847</v>
      </c>
      <c r="E8" s="20"/>
      <c r="F8" s="47"/>
      <c r="G8" s="20"/>
      <c r="H8" s="23">
        <v>2500024632</v>
      </c>
      <c r="I8" s="20"/>
      <c r="J8" s="47"/>
    </row>
    <row r="9" spans="1:10" ht="21.75" customHeight="1" x14ac:dyDescent="0.2">
      <c r="A9" s="69" t="s">
        <v>115</v>
      </c>
      <c r="B9" s="69"/>
      <c r="D9" s="25">
        <v>37306</v>
      </c>
      <c r="E9" s="20"/>
      <c r="F9" s="49"/>
      <c r="G9" s="20"/>
      <c r="H9" s="25">
        <v>59540213</v>
      </c>
      <c r="I9" s="20"/>
      <c r="J9" s="49"/>
    </row>
    <row r="10" spans="1:10" ht="21.75" customHeight="1" x14ac:dyDescent="0.2">
      <c r="A10" s="69" t="s">
        <v>160</v>
      </c>
      <c r="B10" s="69"/>
      <c r="D10" s="25">
        <v>0</v>
      </c>
      <c r="E10" s="20"/>
      <c r="F10" s="49"/>
      <c r="G10" s="20"/>
      <c r="H10" s="25">
        <v>64993430</v>
      </c>
      <c r="I10" s="20"/>
      <c r="J10" s="49"/>
    </row>
    <row r="11" spans="1:10" ht="21.75" customHeight="1" x14ac:dyDescent="0.2">
      <c r="A11" s="69" t="s">
        <v>161</v>
      </c>
      <c r="B11" s="69"/>
      <c r="D11" s="25">
        <v>0</v>
      </c>
      <c r="E11" s="20"/>
      <c r="F11" s="49"/>
      <c r="G11" s="20"/>
      <c r="H11" s="25">
        <v>15111445122</v>
      </c>
      <c r="I11" s="20"/>
      <c r="J11" s="49"/>
    </row>
    <row r="12" spans="1:10" ht="21.75" customHeight="1" x14ac:dyDescent="0.2">
      <c r="A12" s="69" t="s">
        <v>116</v>
      </c>
      <c r="B12" s="69"/>
      <c r="D12" s="25">
        <v>3821917808</v>
      </c>
      <c r="E12" s="20"/>
      <c r="F12" s="49"/>
      <c r="G12" s="20"/>
      <c r="H12" s="25">
        <v>17188103524</v>
      </c>
      <c r="I12" s="20"/>
      <c r="J12" s="49"/>
    </row>
    <row r="13" spans="1:10" ht="21.75" customHeight="1" x14ac:dyDescent="0.2">
      <c r="A13" s="71" t="s">
        <v>60</v>
      </c>
      <c r="B13" s="71"/>
      <c r="D13" s="28">
        <v>3834125961</v>
      </c>
      <c r="E13" s="20"/>
      <c r="F13" s="45"/>
      <c r="G13" s="20"/>
      <c r="H13" s="28">
        <v>34924106921</v>
      </c>
      <c r="I13" s="20"/>
      <c r="J13" s="45"/>
    </row>
  </sheetData>
  <mergeCells count="13">
    <mergeCell ref="A12:B12"/>
    <mergeCell ref="A13:B13"/>
    <mergeCell ref="A7:B7"/>
    <mergeCell ref="A8:B8"/>
    <mergeCell ref="A9:B9"/>
    <mergeCell ref="A10:B10"/>
    <mergeCell ref="A11:B11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3"/>
  <sheetViews>
    <sheetView rightToLeft="1" workbookViewId="0">
      <selection activeCell="C8" sqref="C8"/>
    </sheetView>
  </sheetViews>
  <sheetFormatPr defaultRowHeight="12.75" x14ac:dyDescent="0.2"/>
  <cols>
    <col min="1" max="1" width="61.7109375" bestFit="1" customWidth="1"/>
    <col min="2" max="2" width="1.28515625" customWidth="1"/>
    <col min="3" max="3" width="14.85546875" bestFit="1" customWidth="1"/>
    <col min="4" max="4" width="1.28515625" customWidth="1"/>
    <col min="5" max="5" width="12.7109375" bestFit="1" customWidth="1"/>
    <col min="6" max="6" width="1.28515625" customWidth="1"/>
    <col min="7" max="7" width="15.5703125" customWidth="1"/>
    <col min="8" max="8" width="1.28515625" customWidth="1"/>
    <col min="9" max="9" width="16.28515625" bestFit="1" customWidth="1"/>
    <col min="10" max="10" width="1.28515625" customWidth="1"/>
    <col min="11" max="11" width="10.85546875" bestFit="1" customWidth="1"/>
    <col min="12" max="12" width="1.28515625" customWidth="1"/>
    <col min="13" max="13" width="16.28515625" bestFit="1" customWidth="1"/>
    <col min="14" max="14" width="0.28515625" customWidth="1"/>
  </cols>
  <sheetData>
    <row r="1" spans="1:13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4.45" customHeight="1" x14ac:dyDescent="0.2"/>
    <row r="5" spans="1:13" ht="14.45" customHeight="1" x14ac:dyDescent="0.2">
      <c r="A5" s="73" t="s">
        <v>199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</row>
    <row r="6" spans="1:13" ht="14.45" customHeight="1" x14ac:dyDescent="0.2">
      <c r="A6" s="65" t="s">
        <v>120</v>
      </c>
      <c r="C6" s="65" t="s">
        <v>136</v>
      </c>
      <c r="D6" s="65"/>
      <c r="E6" s="65"/>
      <c r="F6" s="65"/>
      <c r="G6" s="65"/>
      <c r="I6" s="65" t="s">
        <v>137</v>
      </c>
      <c r="J6" s="65"/>
      <c r="K6" s="65"/>
      <c r="L6" s="65"/>
      <c r="M6" s="65"/>
    </row>
    <row r="7" spans="1:13" ht="29.1" customHeight="1" x14ac:dyDescent="0.2">
      <c r="A7" s="65"/>
      <c r="C7" s="52" t="s">
        <v>197</v>
      </c>
      <c r="D7" s="3"/>
      <c r="E7" s="52" t="s">
        <v>170</v>
      </c>
      <c r="F7" s="3"/>
      <c r="G7" s="52" t="s">
        <v>198</v>
      </c>
      <c r="I7" s="52" t="s">
        <v>197</v>
      </c>
      <c r="J7" s="3"/>
      <c r="K7" s="52" t="s">
        <v>170</v>
      </c>
      <c r="L7" s="3"/>
      <c r="M7" s="52" t="s">
        <v>198</v>
      </c>
    </row>
    <row r="8" spans="1:13" ht="21.75" customHeight="1" x14ac:dyDescent="0.2">
      <c r="A8" s="5" t="s">
        <v>114</v>
      </c>
      <c r="C8" s="23">
        <v>12170847</v>
      </c>
      <c r="D8" s="20"/>
      <c r="E8" s="23">
        <v>0</v>
      </c>
      <c r="F8" s="20"/>
      <c r="G8" s="23">
        <v>12170847</v>
      </c>
      <c r="H8" s="20"/>
      <c r="I8" s="23">
        <v>2500024632</v>
      </c>
      <c r="J8" s="20"/>
      <c r="K8" s="23">
        <v>0</v>
      </c>
      <c r="L8" s="20"/>
      <c r="M8" s="23">
        <v>2500024632</v>
      </c>
    </row>
    <row r="9" spans="1:13" ht="21.75" customHeight="1" x14ac:dyDescent="0.2">
      <c r="A9" s="6" t="s">
        <v>115</v>
      </c>
      <c r="C9" s="25">
        <v>37306</v>
      </c>
      <c r="D9" s="20"/>
      <c r="E9" s="25">
        <v>0</v>
      </c>
      <c r="F9" s="20"/>
      <c r="G9" s="25">
        <v>37306</v>
      </c>
      <c r="H9" s="20"/>
      <c r="I9" s="25">
        <v>59540213</v>
      </c>
      <c r="J9" s="20"/>
      <c r="K9" s="25">
        <v>0</v>
      </c>
      <c r="L9" s="20"/>
      <c r="M9" s="25">
        <v>59540213</v>
      </c>
    </row>
    <row r="10" spans="1:13" ht="21.75" customHeight="1" x14ac:dyDescent="0.2">
      <c r="A10" s="6" t="s">
        <v>160</v>
      </c>
      <c r="C10" s="25">
        <v>0</v>
      </c>
      <c r="D10" s="20"/>
      <c r="E10" s="25">
        <v>0</v>
      </c>
      <c r="F10" s="20"/>
      <c r="G10" s="25">
        <v>0</v>
      </c>
      <c r="H10" s="20"/>
      <c r="I10" s="25">
        <v>64993430</v>
      </c>
      <c r="J10" s="20"/>
      <c r="K10" s="25">
        <v>0</v>
      </c>
      <c r="L10" s="20"/>
      <c r="M10" s="25">
        <v>64993430</v>
      </c>
    </row>
    <row r="11" spans="1:13" ht="21.75" customHeight="1" x14ac:dyDescent="0.2">
      <c r="A11" s="6" t="s">
        <v>161</v>
      </c>
      <c r="C11" s="25">
        <v>0</v>
      </c>
      <c r="D11" s="20"/>
      <c r="E11" s="25">
        <v>0</v>
      </c>
      <c r="F11" s="20"/>
      <c r="G11" s="25">
        <v>0</v>
      </c>
      <c r="H11" s="20"/>
      <c r="I11" s="25">
        <v>15111445122</v>
      </c>
      <c r="J11" s="20"/>
      <c r="K11" s="25">
        <v>0</v>
      </c>
      <c r="L11" s="20"/>
      <c r="M11" s="25">
        <v>15111445122</v>
      </c>
    </row>
    <row r="12" spans="1:13" ht="21.75" customHeight="1" x14ac:dyDescent="0.2">
      <c r="A12" s="6" t="s">
        <v>116</v>
      </c>
      <c r="C12" s="25">
        <v>3821917808</v>
      </c>
      <c r="D12" s="20"/>
      <c r="E12" s="25">
        <v>0</v>
      </c>
      <c r="F12" s="20"/>
      <c r="G12" s="25">
        <v>3821917808</v>
      </c>
      <c r="H12" s="20"/>
      <c r="I12" s="25">
        <v>17188103524</v>
      </c>
      <c r="J12" s="20"/>
      <c r="K12" s="25">
        <v>0</v>
      </c>
      <c r="L12" s="20"/>
      <c r="M12" s="25">
        <v>17188103524</v>
      </c>
    </row>
    <row r="13" spans="1:13" ht="21.75" customHeight="1" x14ac:dyDescent="0.2">
      <c r="A13" s="30" t="s">
        <v>60</v>
      </c>
      <c r="B13" s="54"/>
      <c r="C13" s="55">
        <v>3834125961</v>
      </c>
      <c r="D13" s="56"/>
      <c r="E13" s="55">
        <v>0</v>
      </c>
      <c r="F13" s="56"/>
      <c r="G13" s="55">
        <v>3834125961</v>
      </c>
      <c r="H13" s="56"/>
      <c r="I13" s="55">
        <v>34924106921</v>
      </c>
      <c r="J13" s="56"/>
      <c r="K13" s="55">
        <v>0</v>
      </c>
      <c r="L13" s="56"/>
      <c r="M13" s="55">
        <v>34924106921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42"/>
  <sheetViews>
    <sheetView rightToLeft="1" zoomScaleNormal="100" workbookViewId="0">
      <selection activeCell="A9" sqref="A9"/>
    </sheetView>
  </sheetViews>
  <sheetFormatPr defaultRowHeight="12.75" x14ac:dyDescent="0.2"/>
  <cols>
    <col min="1" max="1" width="26.28515625" bestFit="1" customWidth="1"/>
    <col min="2" max="2" width="1.28515625" customWidth="1"/>
    <col min="3" max="3" width="12" bestFit="1" customWidth="1"/>
    <col min="4" max="4" width="1.28515625" customWidth="1"/>
    <col min="5" max="5" width="16.5703125" bestFit="1" customWidth="1"/>
    <col min="6" max="6" width="1.28515625" customWidth="1"/>
    <col min="7" max="7" width="16.28515625" bestFit="1" customWidth="1"/>
    <col min="8" max="8" width="1.28515625" customWidth="1"/>
    <col min="9" max="9" width="23.42578125" bestFit="1" customWidth="1"/>
    <col min="10" max="10" width="1.28515625" customWidth="1"/>
    <col min="11" max="11" width="12" bestFit="1" customWidth="1"/>
    <col min="12" max="12" width="1.28515625" customWidth="1"/>
    <col min="13" max="13" width="17.5703125" bestFit="1" customWidth="1"/>
    <col min="14" max="14" width="1.28515625" customWidth="1"/>
    <col min="15" max="15" width="17.28515625" bestFit="1" customWidth="1"/>
    <col min="16" max="16" width="1.28515625" customWidth="1"/>
    <col min="17" max="17" width="16.42578125" customWidth="1"/>
    <col min="18" max="18" width="1.28515625" customWidth="1"/>
    <col min="19" max="19" width="0.28515625" customWidth="1"/>
  </cols>
  <sheetData>
    <row r="1" spans="1:1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57"/>
    </row>
    <row r="2" spans="1:18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14.45" customHeight="1" x14ac:dyDescent="0.2"/>
    <row r="5" spans="1:18" ht="14.45" customHeight="1" x14ac:dyDescent="0.2">
      <c r="A5" s="73" t="s">
        <v>200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ht="14.45" customHeight="1" x14ac:dyDescent="0.2">
      <c r="A6" s="65" t="s">
        <v>120</v>
      </c>
      <c r="C6" s="65" t="s">
        <v>136</v>
      </c>
      <c r="D6" s="65"/>
      <c r="E6" s="65"/>
      <c r="F6" s="65"/>
      <c r="G6" s="65"/>
      <c r="H6" s="65"/>
      <c r="I6" s="65"/>
      <c r="K6" s="65" t="s">
        <v>137</v>
      </c>
      <c r="L6" s="65"/>
      <c r="M6" s="65"/>
      <c r="N6" s="65"/>
      <c r="O6" s="65"/>
      <c r="P6" s="65"/>
      <c r="Q6" s="65"/>
      <c r="R6" s="65"/>
    </row>
    <row r="7" spans="1:18" ht="38.25" customHeight="1" x14ac:dyDescent="0.2">
      <c r="A7" s="65"/>
      <c r="C7" s="52" t="s">
        <v>13</v>
      </c>
      <c r="D7" s="3"/>
      <c r="E7" s="52" t="s">
        <v>201</v>
      </c>
      <c r="F7" s="3"/>
      <c r="G7" s="52" t="s">
        <v>202</v>
      </c>
      <c r="H7" s="3"/>
      <c r="I7" s="52" t="s">
        <v>203</v>
      </c>
      <c r="K7" s="52" t="s">
        <v>13</v>
      </c>
      <c r="L7" s="3"/>
      <c r="M7" s="52" t="s">
        <v>201</v>
      </c>
      <c r="N7" s="3"/>
      <c r="O7" s="52" t="s">
        <v>202</v>
      </c>
      <c r="P7" s="3"/>
      <c r="Q7" s="83" t="s">
        <v>203</v>
      </c>
      <c r="R7" s="83"/>
    </row>
    <row r="8" spans="1:18" ht="21.75" customHeight="1" x14ac:dyDescent="0.2">
      <c r="A8" s="5" t="s">
        <v>34</v>
      </c>
      <c r="C8" s="23">
        <v>59964</v>
      </c>
      <c r="D8" s="20"/>
      <c r="E8" s="23">
        <v>11079849596</v>
      </c>
      <c r="F8" s="20"/>
      <c r="G8" s="23">
        <v>10239689241</v>
      </c>
      <c r="H8" s="20"/>
      <c r="I8" s="38">
        <v>840160355</v>
      </c>
      <c r="J8" s="20"/>
      <c r="K8" s="23">
        <v>59964</v>
      </c>
      <c r="L8" s="20"/>
      <c r="M8" s="23">
        <v>11079849596</v>
      </c>
      <c r="N8" s="20"/>
      <c r="O8" s="23">
        <v>10239689241</v>
      </c>
      <c r="P8" s="20"/>
      <c r="Q8" s="76">
        <v>840160355</v>
      </c>
      <c r="R8" s="76"/>
    </row>
    <row r="9" spans="1:18" ht="21.75" customHeight="1" x14ac:dyDescent="0.2">
      <c r="A9" s="6" t="s">
        <v>35</v>
      </c>
      <c r="C9" s="25">
        <v>97674</v>
      </c>
      <c r="D9" s="20"/>
      <c r="E9" s="25">
        <v>4894308524</v>
      </c>
      <c r="F9" s="20"/>
      <c r="G9" s="25">
        <v>5188750188</v>
      </c>
      <c r="H9" s="20"/>
      <c r="I9" s="40">
        <v>-294441664</v>
      </c>
      <c r="J9" s="20"/>
      <c r="K9" s="25">
        <v>97674</v>
      </c>
      <c r="L9" s="20"/>
      <c r="M9" s="25">
        <v>4894308524</v>
      </c>
      <c r="N9" s="20"/>
      <c r="O9" s="25">
        <v>5188750188</v>
      </c>
      <c r="P9" s="20"/>
      <c r="Q9" s="77">
        <v>-294441664</v>
      </c>
      <c r="R9" s="77"/>
    </row>
    <row r="10" spans="1:18" ht="21.75" customHeight="1" x14ac:dyDescent="0.2">
      <c r="A10" s="6" t="s">
        <v>33</v>
      </c>
      <c r="C10" s="25">
        <v>4550</v>
      </c>
      <c r="D10" s="20"/>
      <c r="E10" s="25">
        <v>848501211</v>
      </c>
      <c r="F10" s="20"/>
      <c r="G10" s="25">
        <v>812799023</v>
      </c>
      <c r="H10" s="20"/>
      <c r="I10" s="40">
        <v>35702188</v>
      </c>
      <c r="J10" s="20"/>
      <c r="K10" s="25">
        <v>4550</v>
      </c>
      <c r="L10" s="20"/>
      <c r="M10" s="25">
        <v>848501211</v>
      </c>
      <c r="N10" s="20"/>
      <c r="O10" s="25">
        <v>812799023</v>
      </c>
      <c r="P10" s="20"/>
      <c r="Q10" s="77">
        <v>35702188</v>
      </c>
      <c r="R10" s="77"/>
    </row>
    <row r="11" spans="1:18" ht="21.75" customHeight="1" x14ac:dyDescent="0.2">
      <c r="A11" s="6" t="s">
        <v>47</v>
      </c>
      <c r="C11" s="25">
        <v>1210991</v>
      </c>
      <c r="D11" s="20"/>
      <c r="E11" s="25">
        <v>2204178386</v>
      </c>
      <c r="F11" s="20"/>
      <c r="G11" s="25">
        <v>1947983294</v>
      </c>
      <c r="H11" s="20"/>
      <c r="I11" s="40">
        <v>256195092</v>
      </c>
      <c r="J11" s="20"/>
      <c r="K11" s="25">
        <v>1210991</v>
      </c>
      <c r="L11" s="20"/>
      <c r="M11" s="25">
        <v>2204178386</v>
      </c>
      <c r="N11" s="20"/>
      <c r="O11" s="25">
        <v>1947983294</v>
      </c>
      <c r="P11" s="20"/>
      <c r="Q11" s="77">
        <v>256195092</v>
      </c>
      <c r="R11" s="77"/>
    </row>
    <row r="12" spans="1:18" ht="21.75" customHeight="1" x14ac:dyDescent="0.2">
      <c r="A12" s="6" t="s">
        <v>50</v>
      </c>
      <c r="C12" s="25">
        <v>0</v>
      </c>
      <c r="D12" s="20"/>
      <c r="E12" s="25">
        <v>0</v>
      </c>
      <c r="F12" s="20"/>
      <c r="G12" s="25">
        <v>0</v>
      </c>
      <c r="H12" s="20"/>
      <c r="I12" s="40">
        <v>0</v>
      </c>
      <c r="J12" s="20"/>
      <c r="K12" s="25">
        <v>3040605</v>
      </c>
      <c r="L12" s="20"/>
      <c r="M12" s="25">
        <v>13387743958</v>
      </c>
      <c r="N12" s="20"/>
      <c r="O12" s="25">
        <v>16301888436</v>
      </c>
      <c r="P12" s="20"/>
      <c r="Q12" s="77">
        <v>-2914144478</v>
      </c>
      <c r="R12" s="77"/>
    </row>
    <row r="13" spans="1:18" ht="21.75" customHeight="1" x14ac:dyDescent="0.2">
      <c r="A13" s="6" t="s">
        <v>55</v>
      </c>
      <c r="C13" s="25">
        <v>0</v>
      </c>
      <c r="D13" s="20"/>
      <c r="E13" s="25">
        <v>0</v>
      </c>
      <c r="F13" s="20"/>
      <c r="G13" s="25">
        <v>0</v>
      </c>
      <c r="H13" s="20"/>
      <c r="I13" s="41">
        <v>0</v>
      </c>
      <c r="J13" s="20"/>
      <c r="K13" s="25">
        <v>679561</v>
      </c>
      <c r="L13" s="20"/>
      <c r="M13" s="25">
        <v>10429924421</v>
      </c>
      <c r="N13" s="20"/>
      <c r="O13" s="25">
        <v>14329591994</v>
      </c>
      <c r="P13" s="20"/>
      <c r="Q13" s="78">
        <v>-3899667573</v>
      </c>
      <c r="R13" s="78"/>
    </row>
    <row r="14" spans="1:18" ht="21.75" customHeight="1" x14ac:dyDescent="0.2">
      <c r="A14" s="6" t="s">
        <v>22</v>
      </c>
      <c r="C14" s="25">
        <v>0</v>
      </c>
      <c r="D14" s="20"/>
      <c r="E14" s="25">
        <v>0</v>
      </c>
      <c r="F14" s="20"/>
      <c r="G14" s="25">
        <v>0</v>
      </c>
      <c r="H14" s="20"/>
      <c r="I14" s="41">
        <v>0</v>
      </c>
      <c r="J14" s="20"/>
      <c r="K14" s="25">
        <v>2582702</v>
      </c>
      <c r="L14" s="20"/>
      <c r="M14" s="25">
        <v>4299585324</v>
      </c>
      <c r="N14" s="20"/>
      <c r="O14" s="25">
        <v>4732186213</v>
      </c>
      <c r="P14" s="20"/>
      <c r="Q14" s="78">
        <v>-432600889</v>
      </c>
      <c r="R14" s="78"/>
    </row>
    <row r="15" spans="1:18" ht="21.75" customHeight="1" x14ac:dyDescent="0.2">
      <c r="A15" s="6" t="s">
        <v>53</v>
      </c>
      <c r="C15" s="25">
        <v>0</v>
      </c>
      <c r="D15" s="20"/>
      <c r="E15" s="25">
        <v>0</v>
      </c>
      <c r="F15" s="20"/>
      <c r="G15" s="25">
        <v>0</v>
      </c>
      <c r="H15" s="20"/>
      <c r="I15" s="41">
        <v>0</v>
      </c>
      <c r="J15" s="20"/>
      <c r="K15" s="25">
        <v>413126</v>
      </c>
      <c r="L15" s="20"/>
      <c r="M15" s="25">
        <v>1939677776</v>
      </c>
      <c r="N15" s="20"/>
      <c r="O15" s="25">
        <v>2056655737</v>
      </c>
      <c r="P15" s="20"/>
      <c r="Q15" s="78">
        <v>-116977961</v>
      </c>
      <c r="R15" s="78"/>
    </row>
    <row r="16" spans="1:18" ht="21.75" customHeight="1" x14ac:dyDescent="0.2">
      <c r="A16" s="6" t="s">
        <v>142</v>
      </c>
      <c r="C16" s="25">
        <v>0</v>
      </c>
      <c r="D16" s="20"/>
      <c r="E16" s="25">
        <v>0</v>
      </c>
      <c r="F16" s="20"/>
      <c r="G16" s="25">
        <v>0</v>
      </c>
      <c r="H16" s="20"/>
      <c r="I16" s="41">
        <v>0</v>
      </c>
      <c r="J16" s="20"/>
      <c r="K16" s="25">
        <v>1244174</v>
      </c>
      <c r="L16" s="20"/>
      <c r="M16" s="25">
        <v>29686428746</v>
      </c>
      <c r="N16" s="20"/>
      <c r="O16" s="25">
        <v>27388349936</v>
      </c>
      <c r="P16" s="20"/>
      <c r="Q16" s="78">
        <v>2298078810</v>
      </c>
      <c r="R16" s="78"/>
    </row>
    <row r="17" spans="1:18" ht="21.75" customHeight="1" x14ac:dyDescent="0.2">
      <c r="A17" s="6" t="s">
        <v>52</v>
      </c>
      <c r="C17" s="25">
        <v>0</v>
      </c>
      <c r="D17" s="20"/>
      <c r="E17" s="25">
        <v>0</v>
      </c>
      <c r="F17" s="20"/>
      <c r="G17" s="25">
        <v>0</v>
      </c>
      <c r="H17" s="20"/>
      <c r="I17" s="41">
        <v>0</v>
      </c>
      <c r="J17" s="20"/>
      <c r="K17" s="25">
        <v>7045188</v>
      </c>
      <c r="L17" s="20"/>
      <c r="M17" s="25">
        <v>47999027320</v>
      </c>
      <c r="N17" s="20"/>
      <c r="O17" s="25">
        <v>54078204742</v>
      </c>
      <c r="P17" s="20"/>
      <c r="Q17" s="78">
        <v>-6079177422</v>
      </c>
      <c r="R17" s="78"/>
    </row>
    <row r="18" spans="1:18" ht="21.75" customHeight="1" x14ac:dyDescent="0.2">
      <c r="A18" s="6" t="s">
        <v>51</v>
      </c>
      <c r="C18" s="25">
        <v>0</v>
      </c>
      <c r="D18" s="20"/>
      <c r="E18" s="25">
        <v>0</v>
      </c>
      <c r="F18" s="20"/>
      <c r="G18" s="25">
        <v>0</v>
      </c>
      <c r="H18" s="20"/>
      <c r="I18" s="41">
        <v>0</v>
      </c>
      <c r="J18" s="20"/>
      <c r="K18" s="25">
        <v>724819</v>
      </c>
      <c r="L18" s="20"/>
      <c r="M18" s="25">
        <v>3300949973</v>
      </c>
      <c r="N18" s="20"/>
      <c r="O18" s="25">
        <v>4541355819</v>
      </c>
      <c r="P18" s="20"/>
      <c r="Q18" s="78">
        <v>-1240405846</v>
      </c>
      <c r="R18" s="78"/>
    </row>
    <row r="19" spans="1:18" ht="21.75" customHeight="1" x14ac:dyDescent="0.2">
      <c r="A19" s="6" t="s">
        <v>143</v>
      </c>
      <c r="C19" s="25">
        <v>0</v>
      </c>
      <c r="D19" s="20"/>
      <c r="E19" s="25">
        <v>0</v>
      </c>
      <c r="F19" s="20"/>
      <c r="G19" s="25">
        <v>0</v>
      </c>
      <c r="H19" s="20"/>
      <c r="I19" s="41">
        <v>0</v>
      </c>
      <c r="J19" s="20"/>
      <c r="K19" s="25">
        <v>950977</v>
      </c>
      <c r="L19" s="20"/>
      <c r="M19" s="25">
        <v>12833517315</v>
      </c>
      <c r="N19" s="20"/>
      <c r="O19" s="25">
        <v>14442087859</v>
      </c>
      <c r="P19" s="20"/>
      <c r="Q19" s="78">
        <v>-1608570544</v>
      </c>
      <c r="R19" s="78"/>
    </row>
    <row r="20" spans="1:18" ht="21.75" customHeight="1" x14ac:dyDescent="0.2">
      <c r="A20" s="6" t="s">
        <v>49</v>
      </c>
      <c r="C20" s="25">
        <v>0</v>
      </c>
      <c r="D20" s="20"/>
      <c r="E20" s="25">
        <v>0</v>
      </c>
      <c r="F20" s="20"/>
      <c r="G20" s="25">
        <v>0</v>
      </c>
      <c r="H20" s="20"/>
      <c r="I20" s="41">
        <v>0</v>
      </c>
      <c r="J20" s="20"/>
      <c r="K20" s="25">
        <v>2000000</v>
      </c>
      <c r="L20" s="20"/>
      <c r="M20" s="25">
        <v>7013509049</v>
      </c>
      <c r="N20" s="20"/>
      <c r="O20" s="25">
        <v>7116382634</v>
      </c>
      <c r="P20" s="20"/>
      <c r="Q20" s="78">
        <v>-102873585</v>
      </c>
      <c r="R20" s="78"/>
    </row>
    <row r="21" spans="1:18" ht="21.75" customHeight="1" x14ac:dyDescent="0.2">
      <c r="A21" s="6" t="s">
        <v>144</v>
      </c>
      <c r="C21" s="25">
        <v>0</v>
      </c>
      <c r="D21" s="20"/>
      <c r="E21" s="25">
        <v>0</v>
      </c>
      <c r="F21" s="20"/>
      <c r="G21" s="25">
        <v>0</v>
      </c>
      <c r="H21" s="20"/>
      <c r="I21" s="41">
        <v>0</v>
      </c>
      <c r="J21" s="20"/>
      <c r="K21" s="25">
        <v>1452352</v>
      </c>
      <c r="L21" s="20"/>
      <c r="M21" s="25">
        <v>5269172972</v>
      </c>
      <c r="N21" s="20"/>
      <c r="O21" s="25">
        <v>4351950879</v>
      </c>
      <c r="P21" s="20"/>
      <c r="Q21" s="78">
        <v>917222093</v>
      </c>
      <c r="R21" s="78"/>
    </row>
    <row r="22" spans="1:18" ht="21.75" customHeight="1" x14ac:dyDescent="0.2">
      <c r="A22" s="6" t="s">
        <v>46</v>
      </c>
      <c r="C22" s="25">
        <v>0</v>
      </c>
      <c r="D22" s="20"/>
      <c r="E22" s="25">
        <v>0</v>
      </c>
      <c r="F22" s="20"/>
      <c r="G22" s="25">
        <v>0</v>
      </c>
      <c r="H22" s="20"/>
      <c r="I22" s="41">
        <v>0</v>
      </c>
      <c r="J22" s="20"/>
      <c r="K22" s="25">
        <v>6498486</v>
      </c>
      <c r="L22" s="20"/>
      <c r="M22" s="25">
        <v>28911338554</v>
      </c>
      <c r="N22" s="20"/>
      <c r="O22" s="25">
        <v>34118817859</v>
      </c>
      <c r="P22" s="20"/>
      <c r="Q22" s="78">
        <v>-5207479305</v>
      </c>
      <c r="R22" s="78"/>
    </row>
    <row r="23" spans="1:18" ht="21.75" customHeight="1" x14ac:dyDescent="0.2">
      <c r="A23" s="6" t="s">
        <v>145</v>
      </c>
      <c r="C23" s="25">
        <v>0</v>
      </c>
      <c r="D23" s="20"/>
      <c r="E23" s="25">
        <v>0</v>
      </c>
      <c r="F23" s="20"/>
      <c r="G23" s="25">
        <v>0</v>
      </c>
      <c r="H23" s="20"/>
      <c r="I23" s="41">
        <v>0</v>
      </c>
      <c r="J23" s="20"/>
      <c r="K23" s="25">
        <v>1316334</v>
      </c>
      <c r="L23" s="20"/>
      <c r="M23" s="25">
        <v>20046247899</v>
      </c>
      <c r="N23" s="20"/>
      <c r="O23" s="25">
        <v>21763118304</v>
      </c>
      <c r="P23" s="20"/>
      <c r="Q23" s="78">
        <v>-1716870405</v>
      </c>
      <c r="R23" s="78"/>
    </row>
    <row r="24" spans="1:18" ht="21.75" customHeight="1" x14ac:dyDescent="0.2">
      <c r="A24" s="6" t="s">
        <v>146</v>
      </c>
      <c r="C24" s="25">
        <v>0</v>
      </c>
      <c r="D24" s="20"/>
      <c r="E24" s="25">
        <v>0</v>
      </c>
      <c r="F24" s="20"/>
      <c r="G24" s="25">
        <v>0</v>
      </c>
      <c r="H24" s="20"/>
      <c r="I24" s="41">
        <v>0</v>
      </c>
      <c r="J24" s="20"/>
      <c r="K24" s="25">
        <v>84895</v>
      </c>
      <c r="L24" s="20"/>
      <c r="M24" s="25">
        <v>506256149</v>
      </c>
      <c r="N24" s="20"/>
      <c r="O24" s="25">
        <v>650435947</v>
      </c>
      <c r="P24" s="20"/>
      <c r="Q24" s="78">
        <v>-144179798</v>
      </c>
      <c r="R24" s="78"/>
    </row>
    <row r="25" spans="1:18" ht="21.75" customHeight="1" x14ac:dyDescent="0.2">
      <c r="A25" s="6" t="s">
        <v>147</v>
      </c>
      <c r="C25" s="25">
        <v>0</v>
      </c>
      <c r="D25" s="20"/>
      <c r="E25" s="25">
        <v>0</v>
      </c>
      <c r="F25" s="20"/>
      <c r="G25" s="25">
        <v>0</v>
      </c>
      <c r="H25" s="20"/>
      <c r="I25" s="41">
        <v>0</v>
      </c>
      <c r="J25" s="20"/>
      <c r="K25" s="25">
        <v>20000</v>
      </c>
      <c r="L25" s="20"/>
      <c r="M25" s="25">
        <v>67078497</v>
      </c>
      <c r="N25" s="20"/>
      <c r="O25" s="25">
        <v>77942261</v>
      </c>
      <c r="P25" s="20"/>
      <c r="Q25" s="78">
        <v>-10863764</v>
      </c>
      <c r="R25" s="78"/>
    </row>
    <row r="26" spans="1:18" ht="21.75" customHeight="1" thickBot="1" x14ac:dyDescent="0.25">
      <c r="A26" s="27" t="s">
        <v>60</v>
      </c>
      <c r="C26" s="9">
        <v>1373179</v>
      </c>
      <c r="E26" s="9">
        <v>19026837717</v>
      </c>
      <c r="G26" s="9">
        <v>18189221746</v>
      </c>
      <c r="I26" s="58">
        <v>837615971</v>
      </c>
      <c r="K26" s="9">
        <v>29426398</v>
      </c>
      <c r="M26" s="9">
        <v>204717295670</v>
      </c>
      <c r="O26" s="9">
        <v>224138190366</v>
      </c>
      <c r="Q26" s="84">
        <v>-19420894696</v>
      </c>
      <c r="R26" s="84"/>
    </row>
    <row r="27" spans="1:18" ht="13.5" thickTop="1" x14ac:dyDescent="0.2"/>
    <row r="33" customFormat="1" x14ac:dyDescent="0.2"/>
    <row r="34" customFormat="1" x14ac:dyDescent="0.2"/>
    <row r="35" customFormat="1" x14ac:dyDescent="0.2"/>
    <row r="36" customFormat="1" x14ac:dyDescent="0.2"/>
    <row r="37" customFormat="1" x14ac:dyDescent="0.2"/>
    <row r="38" customFormat="1" x14ac:dyDescent="0.2"/>
    <row r="39" customFormat="1" x14ac:dyDescent="0.2"/>
    <row r="40" customFormat="1" x14ac:dyDescent="0.2"/>
    <row r="41" customFormat="1" x14ac:dyDescent="0.2"/>
    <row r="42" customFormat="1" x14ac:dyDescent="0.2"/>
  </sheetData>
  <mergeCells count="27">
    <mergeCell ref="Q23:R23"/>
    <mergeCell ref="Q24:R24"/>
    <mergeCell ref="Q25:R25"/>
    <mergeCell ref="Q26:R26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8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50"/>
  <sheetViews>
    <sheetView rightToLeft="1" tabSelected="1" zoomScaleNormal="100" workbookViewId="0">
      <selection activeCell="C10" sqref="C10"/>
    </sheetView>
  </sheetViews>
  <sheetFormatPr defaultRowHeight="12.75" x14ac:dyDescent="0.2"/>
  <cols>
    <col min="1" max="1" width="40.28515625" customWidth="1"/>
    <col min="2" max="2" width="1.28515625" customWidth="1"/>
    <col min="3" max="3" width="13.42578125" bestFit="1" customWidth="1"/>
    <col min="4" max="4" width="1.28515625" customWidth="1"/>
    <col min="5" max="5" width="17.7109375" bestFit="1" customWidth="1"/>
    <col min="6" max="6" width="1.28515625" customWidth="1"/>
    <col min="7" max="7" width="19" bestFit="1" customWidth="1"/>
    <col min="8" max="8" width="1.28515625" customWidth="1"/>
    <col min="9" max="9" width="17.85546875" customWidth="1"/>
    <col min="10" max="10" width="1.28515625" customWidth="1"/>
    <col min="11" max="11" width="13.42578125" bestFit="1" customWidth="1"/>
    <col min="12" max="12" width="1.28515625" customWidth="1"/>
    <col min="13" max="13" width="17.7109375" bestFit="1" customWidth="1"/>
    <col min="14" max="14" width="1.28515625" customWidth="1"/>
    <col min="15" max="15" width="17.5703125" bestFit="1" customWidth="1"/>
    <col min="16" max="16" width="1.28515625" customWidth="1"/>
    <col min="17" max="17" width="16.5703125" customWidth="1"/>
    <col min="18" max="18" width="1.28515625" customWidth="1"/>
    <col min="19" max="19" width="1.7109375" customWidth="1"/>
  </cols>
  <sheetData>
    <row r="1" spans="1:1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57"/>
    </row>
    <row r="2" spans="1:18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14.45" customHeight="1" x14ac:dyDescent="0.2"/>
    <row r="5" spans="1:18" ht="14.45" customHeight="1" x14ac:dyDescent="0.2">
      <c r="A5" s="73" t="s">
        <v>236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ht="14.45" customHeight="1" x14ac:dyDescent="0.2">
      <c r="A6" s="65" t="s">
        <v>120</v>
      </c>
      <c r="C6" s="65" t="s">
        <v>136</v>
      </c>
      <c r="D6" s="65"/>
      <c r="E6" s="65"/>
      <c r="F6" s="65"/>
      <c r="G6" s="65"/>
      <c r="H6" s="65"/>
      <c r="I6" s="65"/>
      <c r="K6" s="65" t="s">
        <v>137</v>
      </c>
      <c r="L6" s="65"/>
      <c r="M6" s="65"/>
      <c r="N6" s="65"/>
      <c r="O6" s="65"/>
      <c r="P6" s="65"/>
      <c r="Q6" s="65"/>
      <c r="R6" s="65"/>
    </row>
    <row r="7" spans="1:18" ht="36.6" customHeight="1" x14ac:dyDescent="0.2">
      <c r="A7" s="65"/>
      <c r="C7" s="52" t="s">
        <v>13</v>
      </c>
      <c r="D7" s="3"/>
      <c r="E7" s="52" t="s">
        <v>15</v>
      </c>
      <c r="F7" s="3"/>
      <c r="G7" s="52" t="s">
        <v>202</v>
      </c>
      <c r="H7" s="3"/>
      <c r="I7" s="52" t="s">
        <v>237</v>
      </c>
      <c r="K7" s="52" t="s">
        <v>13</v>
      </c>
      <c r="L7" s="3"/>
      <c r="M7" s="52" t="s">
        <v>15</v>
      </c>
      <c r="N7" s="3"/>
      <c r="O7" s="52" t="s">
        <v>202</v>
      </c>
      <c r="P7" s="3"/>
      <c r="Q7" s="83" t="s">
        <v>237</v>
      </c>
      <c r="R7" s="83"/>
    </row>
    <row r="8" spans="1:18" ht="21.75" customHeight="1" x14ac:dyDescent="0.2">
      <c r="A8" s="5" t="s">
        <v>44</v>
      </c>
      <c r="C8" s="23">
        <v>344649</v>
      </c>
      <c r="D8" s="20"/>
      <c r="E8" s="23">
        <v>14248664896</v>
      </c>
      <c r="F8" s="20"/>
      <c r="G8" s="38">
        <v>13464114701</v>
      </c>
      <c r="H8" s="20"/>
      <c r="I8" s="38">
        <v>784550195</v>
      </c>
      <c r="J8" s="20"/>
      <c r="K8" s="23">
        <v>344649</v>
      </c>
      <c r="L8" s="20"/>
      <c r="M8" s="23">
        <v>14248664896</v>
      </c>
      <c r="N8" s="20"/>
      <c r="O8" s="23">
        <v>14072192375</v>
      </c>
      <c r="P8" s="20"/>
      <c r="Q8" s="76">
        <v>176472521</v>
      </c>
      <c r="R8" s="76"/>
    </row>
    <row r="9" spans="1:18" ht="21.75" customHeight="1" x14ac:dyDescent="0.2">
      <c r="A9" s="6" t="s">
        <v>42</v>
      </c>
      <c r="C9" s="25">
        <v>2000000</v>
      </c>
      <c r="D9" s="20"/>
      <c r="E9" s="25">
        <v>34394130000</v>
      </c>
      <c r="F9" s="20"/>
      <c r="G9" s="40">
        <v>33936867000</v>
      </c>
      <c r="H9" s="20"/>
      <c r="I9" s="40">
        <v>457263000</v>
      </c>
      <c r="J9" s="20"/>
      <c r="K9" s="25">
        <v>2000000</v>
      </c>
      <c r="L9" s="20"/>
      <c r="M9" s="25">
        <v>34394130000</v>
      </c>
      <c r="N9" s="20"/>
      <c r="O9" s="25">
        <v>35531397530</v>
      </c>
      <c r="P9" s="20"/>
      <c r="Q9" s="77">
        <v>-1137267530</v>
      </c>
      <c r="R9" s="77"/>
    </row>
    <row r="10" spans="1:18" ht="21.75" customHeight="1" x14ac:dyDescent="0.2">
      <c r="A10" s="6" t="s">
        <v>34</v>
      </c>
      <c r="C10" s="25">
        <v>109844</v>
      </c>
      <c r="D10" s="20"/>
      <c r="E10" s="25">
        <v>20555098108</v>
      </c>
      <c r="F10" s="20"/>
      <c r="G10" s="40">
        <v>19988592559</v>
      </c>
      <c r="H10" s="20"/>
      <c r="I10" s="40">
        <v>566505549</v>
      </c>
      <c r="J10" s="20"/>
      <c r="K10" s="25">
        <v>109844</v>
      </c>
      <c r="L10" s="20"/>
      <c r="M10" s="25">
        <v>20555098108</v>
      </c>
      <c r="N10" s="20"/>
      <c r="O10" s="25">
        <v>18757394842</v>
      </c>
      <c r="P10" s="20"/>
      <c r="Q10" s="77">
        <v>1797703266</v>
      </c>
      <c r="R10" s="77"/>
    </row>
    <row r="11" spans="1:18" ht="21.75" customHeight="1" x14ac:dyDescent="0.2">
      <c r="A11" s="6" t="s">
        <v>35</v>
      </c>
      <c r="C11" s="25">
        <v>700661</v>
      </c>
      <c r="D11" s="20"/>
      <c r="E11" s="25">
        <v>35381797006</v>
      </c>
      <c r="F11" s="20"/>
      <c r="G11" s="40">
        <v>31998638542</v>
      </c>
      <c r="H11" s="20"/>
      <c r="I11" s="40">
        <v>3383158464</v>
      </c>
      <c r="J11" s="20"/>
      <c r="K11" s="25">
        <v>700661</v>
      </c>
      <c r="L11" s="20"/>
      <c r="M11" s="25">
        <v>35381797006</v>
      </c>
      <c r="N11" s="20"/>
      <c r="O11" s="25">
        <v>37221316810</v>
      </c>
      <c r="P11" s="20"/>
      <c r="Q11" s="77">
        <v>-1839519803</v>
      </c>
      <c r="R11" s="77"/>
    </row>
    <row r="12" spans="1:18" ht="21.75" customHeight="1" x14ac:dyDescent="0.2">
      <c r="A12" s="6" t="s">
        <v>24</v>
      </c>
      <c r="C12" s="25">
        <v>2402799</v>
      </c>
      <c r="D12" s="20"/>
      <c r="E12" s="25">
        <v>7444961812</v>
      </c>
      <c r="F12" s="20"/>
      <c r="G12" s="40">
        <v>6878886756</v>
      </c>
      <c r="H12" s="20"/>
      <c r="I12" s="40">
        <v>566075056</v>
      </c>
      <c r="J12" s="20"/>
      <c r="K12" s="25">
        <v>2402799</v>
      </c>
      <c r="L12" s="20"/>
      <c r="M12" s="25">
        <v>7444961812</v>
      </c>
      <c r="N12" s="20"/>
      <c r="O12" s="25">
        <v>7228846848</v>
      </c>
      <c r="P12" s="20"/>
      <c r="Q12" s="77">
        <v>216114964</v>
      </c>
      <c r="R12" s="77"/>
    </row>
    <row r="13" spans="1:18" ht="21.75" customHeight="1" x14ac:dyDescent="0.2">
      <c r="A13" s="6" t="s">
        <v>50</v>
      </c>
      <c r="C13" s="25">
        <v>1401522</v>
      </c>
      <c r="D13" s="20"/>
      <c r="E13" s="25">
        <v>7007710208</v>
      </c>
      <c r="F13" s="20"/>
      <c r="G13" s="40">
        <v>6733253168</v>
      </c>
      <c r="H13" s="20"/>
      <c r="I13" s="40">
        <v>274457040</v>
      </c>
      <c r="J13" s="20"/>
      <c r="K13" s="25">
        <v>1401522</v>
      </c>
      <c r="L13" s="20"/>
      <c r="M13" s="25">
        <v>7007710208</v>
      </c>
      <c r="N13" s="20"/>
      <c r="O13" s="25">
        <v>7514114881</v>
      </c>
      <c r="P13" s="20"/>
      <c r="Q13" s="77">
        <v>-506404672</v>
      </c>
      <c r="R13" s="77"/>
    </row>
    <row r="14" spans="1:18" ht="21.75" customHeight="1" x14ac:dyDescent="0.2">
      <c r="A14" s="6" t="s">
        <v>55</v>
      </c>
      <c r="C14" s="25">
        <v>396892</v>
      </c>
      <c r="D14" s="20"/>
      <c r="E14" s="25">
        <v>7559204238</v>
      </c>
      <c r="F14" s="20"/>
      <c r="G14" s="40">
        <v>6221745868</v>
      </c>
      <c r="H14" s="20"/>
      <c r="I14" s="40">
        <v>1337458370</v>
      </c>
      <c r="J14" s="20"/>
      <c r="K14" s="25">
        <v>396892</v>
      </c>
      <c r="L14" s="20"/>
      <c r="M14" s="25">
        <v>7559204238</v>
      </c>
      <c r="N14" s="20"/>
      <c r="O14" s="25">
        <v>8369080057</v>
      </c>
      <c r="P14" s="20"/>
      <c r="Q14" s="77">
        <v>-809875818</v>
      </c>
      <c r="R14" s="77"/>
    </row>
    <row r="15" spans="1:18" ht="21.75" customHeight="1" x14ac:dyDescent="0.2">
      <c r="A15" s="6" t="s">
        <v>22</v>
      </c>
      <c r="C15" s="25">
        <v>1389679</v>
      </c>
      <c r="D15" s="20"/>
      <c r="E15" s="25">
        <v>3047391364</v>
      </c>
      <c r="F15" s="20"/>
      <c r="G15" s="40">
        <v>2458910529</v>
      </c>
      <c r="H15" s="20"/>
      <c r="I15" s="40">
        <v>588480835</v>
      </c>
      <c r="J15" s="20"/>
      <c r="K15" s="25">
        <v>1389679</v>
      </c>
      <c r="L15" s="20"/>
      <c r="M15" s="25">
        <v>3047391364</v>
      </c>
      <c r="N15" s="20"/>
      <c r="O15" s="25">
        <v>2546255745</v>
      </c>
      <c r="P15" s="20"/>
      <c r="Q15" s="77">
        <v>501135619</v>
      </c>
      <c r="R15" s="77"/>
    </row>
    <row r="16" spans="1:18" ht="21.75" customHeight="1" x14ac:dyDescent="0.2">
      <c r="A16" s="6" t="s">
        <v>19</v>
      </c>
      <c r="C16" s="25">
        <v>3369373</v>
      </c>
      <c r="D16" s="20"/>
      <c r="E16" s="25">
        <v>21335201719</v>
      </c>
      <c r="F16" s="20"/>
      <c r="G16" s="40">
        <v>21911285658</v>
      </c>
      <c r="H16" s="20"/>
      <c r="I16" s="40">
        <v>-576083938</v>
      </c>
      <c r="J16" s="20"/>
      <c r="K16" s="25">
        <v>3369373</v>
      </c>
      <c r="L16" s="20"/>
      <c r="M16" s="25">
        <v>21335201719</v>
      </c>
      <c r="N16" s="20"/>
      <c r="O16" s="25">
        <v>24699016218</v>
      </c>
      <c r="P16" s="20"/>
      <c r="Q16" s="77">
        <v>-3363814498</v>
      </c>
      <c r="R16" s="77"/>
    </row>
    <row r="17" spans="1:18" ht="21.75" customHeight="1" x14ac:dyDescent="0.2">
      <c r="A17" s="6" t="s">
        <v>43</v>
      </c>
      <c r="C17" s="25">
        <v>400500</v>
      </c>
      <c r="D17" s="20"/>
      <c r="E17" s="25">
        <v>14013719280</v>
      </c>
      <c r="F17" s="20"/>
      <c r="G17" s="40">
        <v>13655413957</v>
      </c>
      <c r="H17" s="20"/>
      <c r="I17" s="40">
        <v>358305323</v>
      </c>
      <c r="J17" s="20"/>
      <c r="K17" s="25">
        <v>400500</v>
      </c>
      <c r="L17" s="20"/>
      <c r="M17" s="25">
        <v>14013719280</v>
      </c>
      <c r="N17" s="20"/>
      <c r="O17" s="25">
        <v>14590905626</v>
      </c>
      <c r="P17" s="20"/>
      <c r="Q17" s="77">
        <v>-577186346</v>
      </c>
      <c r="R17" s="77"/>
    </row>
    <row r="18" spans="1:18" ht="21.75" customHeight="1" x14ac:dyDescent="0.2">
      <c r="A18" s="6" t="s">
        <v>28</v>
      </c>
      <c r="C18" s="25">
        <v>4000</v>
      </c>
      <c r="D18" s="20"/>
      <c r="E18" s="25">
        <v>51650838</v>
      </c>
      <c r="F18" s="20"/>
      <c r="G18" s="40">
        <v>48350592</v>
      </c>
      <c r="H18" s="20"/>
      <c r="I18" s="40">
        <v>3300246</v>
      </c>
      <c r="J18" s="20"/>
      <c r="K18" s="25">
        <v>4000</v>
      </c>
      <c r="L18" s="20"/>
      <c r="M18" s="25">
        <v>51650838</v>
      </c>
      <c r="N18" s="20"/>
      <c r="O18" s="25">
        <v>46882528</v>
      </c>
      <c r="P18" s="20"/>
      <c r="Q18" s="77">
        <v>4768310</v>
      </c>
      <c r="R18" s="77"/>
    </row>
    <row r="19" spans="1:18" ht="21.75" customHeight="1" x14ac:dyDescent="0.2">
      <c r="A19" s="6" t="s">
        <v>25</v>
      </c>
      <c r="C19" s="25">
        <v>1800000</v>
      </c>
      <c r="D19" s="20"/>
      <c r="E19" s="25">
        <v>1311549570</v>
      </c>
      <c r="F19" s="20"/>
      <c r="G19" s="40">
        <v>1098624060</v>
      </c>
      <c r="H19" s="20"/>
      <c r="I19" s="40">
        <v>212925510</v>
      </c>
      <c r="J19" s="20"/>
      <c r="K19" s="25">
        <v>1800000</v>
      </c>
      <c r="L19" s="20"/>
      <c r="M19" s="25">
        <v>1311549570</v>
      </c>
      <c r="N19" s="20"/>
      <c r="O19" s="25">
        <v>1583636555</v>
      </c>
      <c r="P19" s="20"/>
      <c r="Q19" s="77">
        <v>-272086985</v>
      </c>
      <c r="R19" s="77"/>
    </row>
    <row r="20" spans="1:18" ht="21.75" customHeight="1" x14ac:dyDescent="0.2">
      <c r="A20" s="6" t="s">
        <v>54</v>
      </c>
      <c r="C20" s="25">
        <v>1600000</v>
      </c>
      <c r="D20" s="20"/>
      <c r="E20" s="25">
        <v>7793352000</v>
      </c>
      <c r="F20" s="20"/>
      <c r="G20" s="40">
        <v>7265312640</v>
      </c>
      <c r="H20" s="20"/>
      <c r="I20" s="40">
        <v>528039360</v>
      </c>
      <c r="J20" s="20"/>
      <c r="K20" s="25">
        <v>1600000</v>
      </c>
      <c r="L20" s="20"/>
      <c r="M20" s="25">
        <v>7793352000</v>
      </c>
      <c r="N20" s="20"/>
      <c r="O20" s="25">
        <v>7321551303</v>
      </c>
      <c r="P20" s="20"/>
      <c r="Q20" s="77">
        <v>471800697</v>
      </c>
      <c r="R20" s="77"/>
    </row>
    <row r="21" spans="1:18" ht="21.75" customHeight="1" x14ac:dyDescent="0.2">
      <c r="A21" s="6" t="s">
        <v>48</v>
      </c>
      <c r="C21" s="25">
        <v>183752</v>
      </c>
      <c r="D21" s="20"/>
      <c r="E21" s="25">
        <v>6889885243</v>
      </c>
      <c r="F21" s="20"/>
      <c r="G21" s="40">
        <v>6568405974</v>
      </c>
      <c r="H21" s="20"/>
      <c r="I21" s="40">
        <v>321479269</v>
      </c>
      <c r="J21" s="20"/>
      <c r="K21" s="25">
        <v>183752</v>
      </c>
      <c r="L21" s="20"/>
      <c r="M21" s="25">
        <v>6889885243</v>
      </c>
      <c r="N21" s="20"/>
      <c r="O21" s="25">
        <v>6555871881</v>
      </c>
      <c r="P21" s="20"/>
      <c r="Q21" s="77">
        <v>334013362</v>
      </c>
      <c r="R21" s="77"/>
    </row>
    <row r="22" spans="1:18" ht="21.75" customHeight="1" x14ac:dyDescent="0.2">
      <c r="A22" s="6" t="s">
        <v>59</v>
      </c>
      <c r="C22" s="25">
        <v>1600000</v>
      </c>
      <c r="D22" s="20"/>
      <c r="E22" s="25">
        <v>6646615920</v>
      </c>
      <c r="F22" s="20"/>
      <c r="G22" s="40">
        <v>6482810447</v>
      </c>
      <c r="H22" s="20"/>
      <c r="I22" s="40">
        <v>163805473</v>
      </c>
      <c r="J22" s="20"/>
      <c r="K22" s="25">
        <v>1600000</v>
      </c>
      <c r="L22" s="20"/>
      <c r="M22" s="25">
        <v>6646615920</v>
      </c>
      <c r="N22" s="20"/>
      <c r="O22" s="25">
        <v>6482810447</v>
      </c>
      <c r="P22" s="20"/>
      <c r="Q22" s="77">
        <v>163805473</v>
      </c>
      <c r="R22" s="77"/>
    </row>
    <row r="23" spans="1:18" ht="21.75" customHeight="1" x14ac:dyDescent="0.2">
      <c r="A23" s="6" t="s">
        <v>53</v>
      </c>
      <c r="C23" s="25">
        <v>3803339</v>
      </c>
      <c r="D23" s="20"/>
      <c r="E23" s="25">
        <v>17353454920</v>
      </c>
      <c r="F23" s="20"/>
      <c r="G23" s="40">
        <v>15742872829</v>
      </c>
      <c r="H23" s="20"/>
      <c r="I23" s="40">
        <v>1610582091</v>
      </c>
      <c r="J23" s="20"/>
      <c r="K23" s="25">
        <v>3803339</v>
      </c>
      <c r="L23" s="20"/>
      <c r="M23" s="25">
        <v>17353454920</v>
      </c>
      <c r="N23" s="20"/>
      <c r="O23" s="25">
        <v>18756600419</v>
      </c>
      <c r="P23" s="20"/>
      <c r="Q23" s="77">
        <v>-1403145498</v>
      </c>
      <c r="R23" s="77"/>
    </row>
    <row r="24" spans="1:18" ht="21.75" customHeight="1" x14ac:dyDescent="0.2">
      <c r="A24" s="6" t="s">
        <v>52</v>
      </c>
      <c r="C24" s="25">
        <v>6959666</v>
      </c>
      <c r="D24" s="20"/>
      <c r="E24" s="25">
        <v>42893187121</v>
      </c>
      <c r="F24" s="20"/>
      <c r="G24" s="40">
        <v>44553568558</v>
      </c>
      <c r="H24" s="20"/>
      <c r="I24" s="40">
        <v>-1660381436</v>
      </c>
      <c r="J24" s="20"/>
      <c r="K24" s="25">
        <v>6959666</v>
      </c>
      <c r="L24" s="20"/>
      <c r="M24" s="25">
        <v>42893187121</v>
      </c>
      <c r="N24" s="20"/>
      <c r="O24" s="25">
        <v>49820684384</v>
      </c>
      <c r="P24" s="20"/>
      <c r="Q24" s="77">
        <v>-6927497262</v>
      </c>
      <c r="R24" s="77"/>
    </row>
    <row r="25" spans="1:18" ht="21.75" customHeight="1" x14ac:dyDescent="0.2">
      <c r="A25" s="6" t="s">
        <v>51</v>
      </c>
      <c r="C25" s="25">
        <v>2705694</v>
      </c>
      <c r="D25" s="20"/>
      <c r="E25" s="25">
        <v>14071961671</v>
      </c>
      <c r="F25" s="20"/>
      <c r="G25" s="40">
        <v>11995594238</v>
      </c>
      <c r="H25" s="20"/>
      <c r="I25" s="40">
        <v>2076367433</v>
      </c>
      <c r="J25" s="20"/>
      <c r="K25" s="25">
        <v>2705694</v>
      </c>
      <c r="L25" s="20"/>
      <c r="M25" s="25">
        <v>14071961671</v>
      </c>
      <c r="N25" s="20"/>
      <c r="O25" s="25">
        <v>16952534463</v>
      </c>
      <c r="P25" s="20"/>
      <c r="Q25" s="77">
        <v>-2880572791</v>
      </c>
      <c r="R25" s="77"/>
    </row>
    <row r="26" spans="1:18" ht="21.75" customHeight="1" x14ac:dyDescent="0.2">
      <c r="A26" s="6" t="s">
        <v>58</v>
      </c>
      <c r="C26" s="25">
        <v>358248</v>
      </c>
      <c r="D26" s="20"/>
      <c r="E26" s="25">
        <v>2485692642</v>
      </c>
      <c r="F26" s="20"/>
      <c r="G26" s="40">
        <v>2502891554</v>
      </c>
      <c r="H26" s="20"/>
      <c r="I26" s="40">
        <v>-17198911</v>
      </c>
      <c r="J26" s="20"/>
      <c r="K26" s="25">
        <v>358248</v>
      </c>
      <c r="L26" s="20"/>
      <c r="M26" s="25">
        <v>2485692642</v>
      </c>
      <c r="N26" s="20"/>
      <c r="O26" s="25">
        <v>2502891554</v>
      </c>
      <c r="P26" s="20"/>
      <c r="Q26" s="77">
        <v>-17198911</v>
      </c>
      <c r="R26" s="77"/>
    </row>
    <row r="27" spans="1:18" ht="21.75" customHeight="1" x14ac:dyDescent="0.2">
      <c r="A27" s="6" t="s">
        <v>45</v>
      </c>
      <c r="C27" s="25">
        <v>321514</v>
      </c>
      <c r="D27" s="20"/>
      <c r="E27" s="25">
        <v>8491798349</v>
      </c>
      <c r="F27" s="20"/>
      <c r="G27" s="40">
        <v>8021984891</v>
      </c>
      <c r="H27" s="20"/>
      <c r="I27" s="40">
        <v>469813458</v>
      </c>
      <c r="J27" s="20"/>
      <c r="K27" s="25">
        <v>321514</v>
      </c>
      <c r="L27" s="20"/>
      <c r="M27" s="25">
        <v>8491798349</v>
      </c>
      <c r="N27" s="20"/>
      <c r="O27" s="25">
        <v>8426970532</v>
      </c>
      <c r="P27" s="20"/>
      <c r="Q27" s="77">
        <v>64827817</v>
      </c>
      <c r="R27" s="77"/>
    </row>
    <row r="28" spans="1:18" ht="21.75" customHeight="1" x14ac:dyDescent="0.2">
      <c r="A28" s="6" t="s">
        <v>49</v>
      </c>
      <c r="C28" s="25">
        <v>4294118</v>
      </c>
      <c r="D28" s="20"/>
      <c r="E28" s="25">
        <v>11862350466</v>
      </c>
      <c r="F28" s="20"/>
      <c r="G28" s="40">
        <v>11582047956</v>
      </c>
      <c r="H28" s="20"/>
      <c r="I28" s="40">
        <v>280302510</v>
      </c>
      <c r="J28" s="20"/>
      <c r="K28" s="25">
        <v>4294118</v>
      </c>
      <c r="L28" s="20"/>
      <c r="M28" s="25">
        <v>11862350466</v>
      </c>
      <c r="N28" s="20"/>
      <c r="O28" s="25">
        <v>12449794709</v>
      </c>
      <c r="P28" s="20"/>
      <c r="Q28" s="77">
        <v>-587444242</v>
      </c>
      <c r="R28" s="77"/>
    </row>
    <row r="29" spans="1:18" ht="21.75" customHeight="1" x14ac:dyDescent="0.2">
      <c r="A29" s="6" t="s">
        <v>27</v>
      </c>
      <c r="C29" s="25">
        <v>344832</v>
      </c>
      <c r="D29" s="20"/>
      <c r="E29" s="25">
        <v>1394430055</v>
      </c>
      <c r="F29" s="20"/>
      <c r="G29" s="40">
        <v>1269315264</v>
      </c>
      <c r="H29" s="20"/>
      <c r="I29" s="40">
        <v>125114791</v>
      </c>
      <c r="J29" s="20"/>
      <c r="K29" s="25">
        <v>344832</v>
      </c>
      <c r="L29" s="20"/>
      <c r="M29" s="25">
        <v>1394430055</v>
      </c>
      <c r="N29" s="20"/>
      <c r="O29" s="25">
        <v>1445713588</v>
      </c>
      <c r="P29" s="20"/>
      <c r="Q29" s="77">
        <v>-51283532</v>
      </c>
      <c r="R29" s="77"/>
    </row>
    <row r="30" spans="1:18" ht="21.75" customHeight="1" x14ac:dyDescent="0.2">
      <c r="A30" s="6" t="s">
        <v>57</v>
      </c>
      <c r="C30" s="25">
        <v>688025</v>
      </c>
      <c r="D30" s="20"/>
      <c r="E30" s="25">
        <v>3747943256</v>
      </c>
      <c r="F30" s="20"/>
      <c r="G30" s="40">
        <v>3617996319</v>
      </c>
      <c r="H30" s="20"/>
      <c r="I30" s="40">
        <v>129946937</v>
      </c>
      <c r="J30" s="20"/>
      <c r="K30" s="25">
        <v>688025</v>
      </c>
      <c r="L30" s="20"/>
      <c r="M30" s="25">
        <v>3747943256</v>
      </c>
      <c r="N30" s="20"/>
      <c r="O30" s="25">
        <v>4093330757</v>
      </c>
      <c r="P30" s="20"/>
      <c r="Q30" s="77">
        <v>-345387500</v>
      </c>
      <c r="R30" s="77"/>
    </row>
    <row r="31" spans="1:18" ht="21.75" customHeight="1" x14ac:dyDescent="0.2">
      <c r="A31" s="6" t="s">
        <v>26</v>
      </c>
      <c r="C31" s="25">
        <v>24790305</v>
      </c>
      <c r="D31" s="20"/>
      <c r="E31" s="25">
        <v>52242741692</v>
      </c>
      <c r="F31" s="20"/>
      <c r="G31" s="40">
        <v>48465752137</v>
      </c>
      <c r="H31" s="20"/>
      <c r="I31" s="40">
        <v>3776989555</v>
      </c>
      <c r="J31" s="20"/>
      <c r="K31" s="25">
        <v>24790305</v>
      </c>
      <c r="L31" s="20"/>
      <c r="M31" s="25">
        <v>52242741692</v>
      </c>
      <c r="N31" s="20"/>
      <c r="O31" s="25">
        <v>53612382286</v>
      </c>
      <c r="P31" s="20"/>
      <c r="Q31" s="77">
        <v>-1369640593</v>
      </c>
      <c r="R31" s="77"/>
    </row>
    <row r="32" spans="1:18" ht="21.75" customHeight="1" x14ac:dyDescent="0.2">
      <c r="A32" s="6" t="s">
        <v>29</v>
      </c>
      <c r="C32" s="25">
        <v>2400294</v>
      </c>
      <c r="D32" s="20"/>
      <c r="E32" s="25">
        <v>24838387529</v>
      </c>
      <c r="F32" s="20"/>
      <c r="G32" s="40">
        <v>23335199811</v>
      </c>
      <c r="H32" s="20"/>
      <c r="I32" s="40">
        <v>1503187718</v>
      </c>
      <c r="J32" s="20"/>
      <c r="K32" s="25">
        <v>2400294</v>
      </c>
      <c r="L32" s="20"/>
      <c r="M32" s="25">
        <v>24838387529</v>
      </c>
      <c r="N32" s="20"/>
      <c r="O32" s="25">
        <v>26399075697</v>
      </c>
      <c r="P32" s="20"/>
      <c r="Q32" s="77">
        <v>-1560688167</v>
      </c>
      <c r="R32" s="77"/>
    </row>
    <row r="33" spans="1:18" ht="21.75" customHeight="1" x14ac:dyDescent="0.2">
      <c r="A33" s="6" t="s">
        <v>56</v>
      </c>
      <c r="C33" s="25">
        <v>830107</v>
      </c>
      <c r="D33" s="20"/>
      <c r="E33" s="25">
        <v>7888604773</v>
      </c>
      <c r="F33" s="20"/>
      <c r="G33" s="40">
        <v>7063436910</v>
      </c>
      <c r="H33" s="20"/>
      <c r="I33" s="40">
        <v>825167863</v>
      </c>
      <c r="J33" s="20"/>
      <c r="K33" s="25">
        <v>830107</v>
      </c>
      <c r="L33" s="20"/>
      <c r="M33" s="25">
        <v>7888604773</v>
      </c>
      <c r="N33" s="20"/>
      <c r="O33" s="25">
        <v>7558035733</v>
      </c>
      <c r="P33" s="20"/>
      <c r="Q33" s="77">
        <v>330569040</v>
      </c>
      <c r="R33" s="77"/>
    </row>
    <row r="34" spans="1:18" ht="21.75" customHeight="1" x14ac:dyDescent="0.2">
      <c r="A34" s="6" t="s">
        <v>38</v>
      </c>
      <c r="C34" s="25">
        <v>673874</v>
      </c>
      <c r="D34" s="20"/>
      <c r="E34" s="25">
        <v>3597172094</v>
      </c>
      <c r="F34" s="20"/>
      <c r="G34" s="40">
        <v>3712388780</v>
      </c>
      <c r="H34" s="20"/>
      <c r="I34" s="40">
        <v>-115216685</v>
      </c>
      <c r="J34" s="20"/>
      <c r="K34" s="25">
        <v>673874</v>
      </c>
      <c r="L34" s="20"/>
      <c r="M34" s="25">
        <v>3597172094</v>
      </c>
      <c r="N34" s="20"/>
      <c r="O34" s="25">
        <v>4265622420</v>
      </c>
      <c r="P34" s="20"/>
      <c r="Q34" s="77">
        <v>-668450325</v>
      </c>
      <c r="R34" s="77"/>
    </row>
    <row r="35" spans="1:18" ht="21.75" customHeight="1" x14ac:dyDescent="0.2">
      <c r="A35" s="6" t="s">
        <v>23</v>
      </c>
      <c r="C35" s="25">
        <v>10653000</v>
      </c>
      <c r="D35" s="20"/>
      <c r="E35" s="25">
        <v>27109413504</v>
      </c>
      <c r="F35" s="20"/>
      <c r="G35" s="40">
        <v>25192693252</v>
      </c>
      <c r="H35" s="20"/>
      <c r="I35" s="40">
        <v>1916720252</v>
      </c>
      <c r="J35" s="20"/>
      <c r="K35" s="25">
        <v>10653000</v>
      </c>
      <c r="L35" s="20"/>
      <c r="M35" s="25">
        <v>27109413504</v>
      </c>
      <c r="N35" s="20"/>
      <c r="O35" s="25">
        <v>32888357069</v>
      </c>
      <c r="P35" s="20"/>
      <c r="Q35" s="77">
        <v>-5778943565</v>
      </c>
      <c r="R35" s="77"/>
    </row>
    <row r="36" spans="1:18" ht="21.75" customHeight="1" x14ac:dyDescent="0.2">
      <c r="A36" s="6" t="s">
        <v>46</v>
      </c>
      <c r="C36" s="25">
        <v>4326827</v>
      </c>
      <c r="D36" s="20"/>
      <c r="E36" s="25">
        <v>18081750322</v>
      </c>
      <c r="F36" s="20"/>
      <c r="G36" s="40">
        <v>18696805103</v>
      </c>
      <c r="H36" s="20"/>
      <c r="I36" s="40">
        <v>-615054780</v>
      </c>
      <c r="J36" s="20"/>
      <c r="K36" s="25">
        <v>4326827</v>
      </c>
      <c r="L36" s="20"/>
      <c r="M36" s="25">
        <v>18081750322</v>
      </c>
      <c r="N36" s="20"/>
      <c r="O36" s="25">
        <v>22725273413</v>
      </c>
      <c r="P36" s="20"/>
      <c r="Q36" s="77">
        <v>-4643523090</v>
      </c>
      <c r="R36" s="77"/>
    </row>
    <row r="37" spans="1:18" ht="21.75" customHeight="1" x14ac:dyDescent="0.2">
      <c r="A37" s="6" t="s">
        <v>31</v>
      </c>
      <c r="C37" s="25">
        <v>404996</v>
      </c>
      <c r="D37" s="20"/>
      <c r="E37" s="25">
        <v>7153958085</v>
      </c>
      <c r="F37" s="20"/>
      <c r="G37" s="40">
        <v>6715139046</v>
      </c>
      <c r="H37" s="20"/>
      <c r="I37" s="40">
        <v>438819039</v>
      </c>
      <c r="J37" s="20"/>
      <c r="K37" s="25">
        <v>404996</v>
      </c>
      <c r="L37" s="20"/>
      <c r="M37" s="25">
        <v>7153958085</v>
      </c>
      <c r="N37" s="20"/>
      <c r="O37" s="25">
        <v>6364210644</v>
      </c>
      <c r="P37" s="20"/>
      <c r="Q37" s="77">
        <v>789747441</v>
      </c>
      <c r="R37" s="77"/>
    </row>
    <row r="38" spans="1:18" ht="21.75" customHeight="1" x14ac:dyDescent="0.2">
      <c r="A38" s="6" t="s">
        <v>41</v>
      </c>
      <c r="C38" s="25">
        <v>53803110</v>
      </c>
      <c r="D38" s="20"/>
      <c r="E38" s="25">
        <v>61451945738</v>
      </c>
      <c r="F38" s="20"/>
      <c r="G38" s="40">
        <v>59366109460</v>
      </c>
      <c r="H38" s="20"/>
      <c r="I38" s="40">
        <v>2085836278</v>
      </c>
      <c r="J38" s="20"/>
      <c r="K38" s="25">
        <v>53803110</v>
      </c>
      <c r="L38" s="20"/>
      <c r="M38" s="25">
        <v>61451945738</v>
      </c>
      <c r="N38" s="20"/>
      <c r="O38" s="25">
        <v>62017076303</v>
      </c>
      <c r="P38" s="20"/>
      <c r="Q38" s="77">
        <v>-565130564</v>
      </c>
      <c r="R38" s="77"/>
    </row>
    <row r="39" spans="1:18" ht="21.75" customHeight="1" x14ac:dyDescent="0.2">
      <c r="A39" s="6" t="s">
        <v>33</v>
      </c>
      <c r="C39" s="25">
        <v>15510</v>
      </c>
      <c r="D39" s="20"/>
      <c r="E39" s="25">
        <v>3001520853</v>
      </c>
      <c r="F39" s="20"/>
      <c r="G39" s="40">
        <v>3055685719</v>
      </c>
      <c r="H39" s="20"/>
      <c r="I39" s="40">
        <v>-54164865</v>
      </c>
      <c r="J39" s="20"/>
      <c r="K39" s="25">
        <v>15510</v>
      </c>
      <c r="L39" s="20"/>
      <c r="M39" s="25">
        <v>3001520853</v>
      </c>
      <c r="N39" s="20"/>
      <c r="O39" s="25">
        <v>2770662160</v>
      </c>
      <c r="P39" s="20"/>
      <c r="Q39" s="77">
        <v>230858693</v>
      </c>
      <c r="R39" s="77"/>
    </row>
    <row r="40" spans="1:18" ht="21.75" customHeight="1" x14ac:dyDescent="0.2">
      <c r="A40" s="6" t="s">
        <v>32</v>
      </c>
      <c r="C40" s="25">
        <v>15152314</v>
      </c>
      <c r="D40" s="20"/>
      <c r="E40" s="25">
        <v>34929143779</v>
      </c>
      <c r="F40" s="20"/>
      <c r="G40" s="40">
        <v>31751028498</v>
      </c>
      <c r="H40" s="20"/>
      <c r="I40" s="40">
        <v>3178115281</v>
      </c>
      <c r="J40" s="20"/>
      <c r="K40" s="25">
        <v>15152314</v>
      </c>
      <c r="L40" s="20"/>
      <c r="M40" s="25">
        <v>34929143779</v>
      </c>
      <c r="N40" s="20"/>
      <c r="O40" s="25">
        <v>38882702830</v>
      </c>
      <c r="P40" s="20"/>
      <c r="Q40" s="77">
        <v>-3953559050</v>
      </c>
      <c r="R40" s="77"/>
    </row>
    <row r="41" spans="1:18" ht="21.75" customHeight="1" x14ac:dyDescent="0.2">
      <c r="A41" s="6" t="s">
        <v>37</v>
      </c>
      <c r="C41" s="25">
        <v>1116210</v>
      </c>
      <c r="D41" s="20"/>
      <c r="E41" s="25">
        <v>7722597111</v>
      </c>
      <c r="F41" s="20"/>
      <c r="G41" s="40">
        <v>6701794045</v>
      </c>
      <c r="H41" s="20"/>
      <c r="I41" s="40">
        <v>1020803066</v>
      </c>
      <c r="J41" s="20"/>
      <c r="K41" s="25">
        <v>1116210</v>
      </c>
      <c r="L41" s="20"/>
      <c r="M41" s="25">
        <v>7722597111</v>
      </c>
      <c r="N41" s="20"/>
      <c r="O41" s="25">
        <v>7323047781</v>
      </c>
      <c r="P41" s="20"/>
      <c r="Q41" s="77">
        <v>399549330</v>
      </c>
      <c r="R41" s="77"/>
    </row>
    <row r="42" spans="1:18" ht="21.75" customHeight="1" x14ac:dyDescent="0.2">
      <c r="A42" s="6" t="s">
        <v>47</v>
      </c>
      <c r="C42" s="25">
        <v>8479465</v>
      </c>
      <c r="D42" s="20"/>
      <c r="E42" s="25">
        <v>15661104636</v>
      </c>
      <c r="F42" s="20"/>
      <c r="G42" s="40">
        <v>13551188344</v>
      </c>
      <c r="H42" s="20"/>
      <c r="I42" s="40">
        <v>2109916292</v>
      </c>
      <c r="J42" s="20"/>
      <c r="K42" s="25">
        <v>8479465</v>
      </c>
      <c r="L42" s="20"/>
      <c r="M42" s="25">
        <v>15661104636</v>
      </c>
      <c r="N42" s="20"/>
      <c r="O42" s="25">
        <v>13639949564</v>
      </c>
      <c r="P42" s="20"/>
      <c r="Q42" s="77">
        <v>2021155072</v>
      </c>
      <c r="R42" s="77"/>
    </row>
    <row r="43" spans="1:18" ht="21.75" customHeight="1" x14ac:dyDescent="0.2">
      <c r="A43" s="6" t="s">
        <v>40</v>
      </c>
      <c r="C43" s="25">
        <v>18683240</v>
      </c>
      <c r="D43" s="20"/>
      <c r="E43" s="25">
        <v>45037281200</v>
      </c>
      <c r="F43" s="20"/>
      <c r="G43" s="40">
        <v>40821420238</v>
      </c>
      <c r="H43" s="20"/>
      <c r="I43" s="40">
        <v>4215860962</v>
      </c>
      <c r="J43" s="20"/>
      <c r="K43" s="25">
        <v>18683240</v>
      </c>
      <c r="L43" s="20"/>
      <c r="M43" s="25">
        <v>45037281200</v>
      </c>
      <c r="N43" s="20"/>
      <c r="O43" s="25">
        <v>49098442940</v>
      </c>
      <c r="P43" s="20"/>
      <c r="Q43" s="77">
        <v>-4061161739</v>
      </c>
      <c r="R43" s="77"/>
    </row>
    <row r="44" spans="1:18" ht="21.75" customHeight="1" x14ac:dyDescent="0.2">
      <c r="A44" s="6" t="s">
        <v>36</v>
      </c>
      <c r="C44" s="25">
        <v>4285169</v>
      </c>
      <c r="D44" s="20"/>
      <c r="E44" s="25">
        <v>15637256809</v>
      </c>
      <c r="F44" s="20"/>
      <c r="G44" s="40">
        <v>14440288908</v>
      </c>
      <c r="H44" s="20"/>
      <c r="I44" s="40">
        <v>1196967901</v>
      </c>
      <c r="J44" s="20"/>
      <c r="K44" s="25">
        <v>4285169</v>
      </c>
      <c r="L44" s="20"/>
      <c r="M44" s="25">
        <v>15637256809</v>
      </c>
      <c r="N44" s="20"/>
      <c r="O44" s="25">
        <v>15683969746</v>
      </c>
      <c r="P44" s="20"/>
      <c r="Q44" s="77">
        <v>-46712936</v>
      </c>
      <c r="R44" s="77"/>
    </row>
    <row r="45" spans="1:18" ht="21.75" customHeight="1" x14ac:dyDescent="0.2">
      <c r="A45" s="6" t="s">
        <v>30</v>
      </c>
      <c r="C45" s="25">
        <v>3000000</v>
      </c>
      <c r="D45" s="20"/>
      <c r="E45" s="25">
        <v>23380056000</v>
      </c>
      <c r="F45" s="20"/>
      <c r="G45" s="40">
        <v>23057753643</v>
      </c>
      <c r="H45" s="20"/>
      <c r="I45" s="40">
        <v>322302357</v>
      </c>
      <c r="J45" s="20"/>
      <c r="K45" s="25">
        <v>3000000</v>
      </c>
      <c r="L45" s="20"/>
      <c r="M45" s="25">
        <v>23380056000</v>
      </c>
      <c r="N45" s="20"/>
      <c r="O45" s="25">
        <v>28166113706</v>
      </c>
      <c r="P45" s="20"/>
      <c r="Q45" s="77">
        <v>-4786057706</v>
      </c>
      <c r="R45" s="77"/>
    </row>
    <row r="46" spans="1:18" ht="21.75" customHeight="1" x14ac:dyDescent="0.2">
      <c r="A46" s="6" t="s">
        <v>39</v>
      </c>
      <c r="C46" s="25">
        <v>900000</v>
      </c>
      <c r="D46" s="20"/>
      <c r="E46" s="25">
        <v>3493588725</v>
      </c>
      <c r="F46" s="20"/>
      <c r="G46" s="40">
        <v>3142887885</v>
      </c>
      <c r="H46" s="20"/>
      <c r="I46" s="40">
        <v>350700840</v>
      </c>
      <c r="J46" s="20"/>
      <c r="K46" s="25">
        <v>900000</v>
      </c>
      <c r="L46" s="20"/>
      <c r="M46" s="25">
        <v>3493588725</v>
      </c>
      <c r="N46" s="20"/>
      <c r="O46" s="25">
        <v>3874393291</v>
      </c>
      <c r="P46" s="20"/>
      <c r="Q46" s="77">
        <v>-380804566</v>
      </c>
      <c r="R46" s="77"/>
    </row>
    <row r="47" spans="1:18" ht="21.75" customHeight="1" x14ac:dyDescent="0.2">
      <c r="A47" s="6" t="s">
        <v>96</v>
      </c>
      <c r="C47" s="25">
        <v>6894</v>
      </c>
      <c r="D47" s="20"/>
      <c r="E47" s="25">
        <v>4981390759</v>
      </c>
      <c r="F47" s="20"/>
      <c r="G47" s="40">
        <v>4996987339</v>
      </c>
      <c r="H47" s="20"/>
      <c r="I47" s="40">
        <v>-15596579</v>
      </c>
      <c r="J47" s="20"/>
      <c r="K47" s="25">
        <v>6894</v>
      </c>
      <c r="L47" s="20"/>
      <c r="M47" s="25">
        <v>4981390759</v>
      </c>
      <c r="N47" s="20"/>
      <c r="O47" s="25">
        <v>4996987339</v>
      </c>
      <c r="P47" s="20"/>
      <c r="Q47" s="77">
        <v>-15596579</v>
      </c>
      <c r="R47" s="77"/>
    </row>
    <row r="48" spans="1:18" ht="21.75" customHeight="1" x14ac:dyDescent="0.2">
      <c r="A48" s="6" t="s">
        <v>238</v>
      </c>
      <c r="C48" s="25">
        <v>4000</v>
      </c>
      <c r="D48" s="20"/>
      <c r="E48" s="25">
        <v>2799279</v>
      </c>
      <c r="F48" s="20"/>
      <c r="G48" s="40">
        <v>-3599073</v>
      </c>
      <c r="H48" s="20"/>
      <c r="I48" s="40">
        <v>-799794</v>
      </c>
      <c r="J48" s="20"/>
      <c r="K48" s="25">
        <v>4000</v>
      </c>
      <c r="L48" s="20"/>
      <c r="M48" s="25">
        <v>2799279</v>
      </c>
      <c r="N48" s="20"/>
      <c r="O48" s="25">
        <v>-1198558</v>
      </c>
      <c r="P48" s="20"/>
      <c r="Q48" s="77">
        <v>1600721</v>
      </c>
      <c r="R48" s="77"/>
    </row>
    <row r="49" spans="1:18" ht="21.75" customHeight="1" x14ac:dyDescent="0.2">
      <c r="A49" s="6" t="s">
        <v>239</v>
      </c>
      <c r="C49" s="25">
        <v>2000000</v>
      </c>
      <c r="D49" s="20"/>
      <c r="E49" s="25">
        <v>375903180</v>
      </c>
      <c r="F49" s="20"/>
      <c r="G49" s="40">
        <v>-435887730</v>
      </c>
      <c r="H49" s="20"/>
      <c r="I49" s="40">
        <v>-59984550</v>
      </c>
      <c r="J49" s="20"/>
      <c r="K49" s="25">
        <v>2000000</v>
      </c>
      <c r="L49" s="20"/>
      <c r="M49" s="25">
        <v>375903180</v>
      </c>
      <c r="N49" s="20"/>
      <c r="O49" s="25">
        <v>-551792180</v>
      </c>
      <c r="P49" s="20"/>
      <c r="Q49" s="77">
        <v>-175889000</v>
      </c>
      <c r="R49" s="77"/>
    </row>
    <row r="50" spans="1:18" ht="21.75" customHeight="1" x14ac:dyDescent="0.2">
      <c r="A50" s="8" t="s">
        <v>60</v>
      </c>
      <c r="C50" s="28">
        <v>188704422</v>
      </c>
      <c r="D50" s="20"/>
      <c r="E50" s="28">
        <v>646568366750</v>
      </c>
      <c r="F50" s="20"/>
      <c r="G50" s="42">
        <v>611624556375</v>
      </c>
      <c r="H50" s="20"/>
      <c r="I50" s="42">
        <v>34064836776</v>
      </c>
      <c r="J50" s="20"/>
      <c r="K50" s="28">
        <v>188704422</v>
      </c>
      <c r="L50" s="20"/>
      <c r="M50" s="28">
        <v>646568366750</v>
      </c>
      <c r="N50" s="20"/>
      <c r="O50" s="28">
        <v>686683106236</v>
      </c>
      <c r="P50" s="20"/>
      <c r="Q50" s="85">
        <v>-41220720942</v>
      </c>
      <c r="R50" s="85"/>
    </row>
  </sheetData>
  <mergeCells count="51">
    <mergeCell ref="Q48:R48"/>
    <mergeCell ref="Q49:R49"/>
    <mergeCell ref="Q50:R50"/>
    <mergeCell ref="Q43:R43"/>
    <mergeCell ref="Q44:R44"/>
    <mergeCell ref="Q45:R45"/>
    <mergeCell ref="Q46:R46"/>
    <mergeCell ref="Q47:R47"/>
    <mergeCell ref="Q38:R38"/>
    <mergeCell ref="Q39:R39"/>
    <mergeCell ref="Q40:R40"/>
    <mergeCell ref="Q41:R41"/>
    <mergeCell ref="Q42:R42"/>
    <mergeCell ref="Q33:R33"/>
    <mergeCell ref="Q34:R34"/>
    <mergeCell ref="Q35:R35"/>
    <mergeCell ref="Q36:R36"/>
    <mergeCell ref="Q37:R37"/>
    <mergeCell ref="Q28:R28"/>
    <mergeCell ref="Q29:R29"/>
    <mergeCell ref="Q30:R30"/>
    <mergeCell ref="Q31:R31"/>
    <mergeCell ref="Q32:R32"/>
    <mergeCell ref="Q23:R23"/>
    <mergeCell ref="Q24:R24"/>
    <mergeCell ref="Q25:R25"/>
    <mergeCell ref="Q26:R26"/>
    <mergeCell ref="Q27:R27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71" fitToHeight="0" orientation="landscape" r:id="rId1"/>
  <rowBreaks count="1" manualBreakCount="1">
    <brk id="37" max="1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8"/>
  <sheetViews>
    <sheetView rightToLeft="1" workbookViewId="0">
      <selection activeCell="F9" sqref="F9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5" width="1.28515625" customWidth="1"/>
    <col min="16" max="16" width="14.28515625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5.5703125" customWidth="1"/>
    <col min="23" max="23" width="0.28515625" customWidth="1"/>
  </cols>
  <sheetData>
    <row r="1" spans="1:22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</row>
    <row r="2" spans="1:22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</row>
    <row r="3" spans="1:22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</row>
    <row r="4" spans="1:22" ht="14.45" customHeight="1" x14ac:dyDescent="0.2"/>
    <row r="5" spans="1:22" ht="14.45" customHeight="1" x14ac:dyDescent="0.2">
      <c r="A5" s="31" t="s">
        <v>148</v>
      </c>
      <c r="B5" s="73" t="s">
        <v>149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</row>
    <row r="6" spans="1:22" ht="14.45" customHeight="1" x14ac:dyDescent="0.2">
      <c r="D6" s="65" t="s">
        <v>136</v>
      </c>
      <c r="E6" s="65"/>
      <c r="F6" s="65"/>
      <c r="G6" s="65"/>
      <c r="H6" s="65"/>
      <c r="I6" s="65"/>
      <c r="J6" s="65"/>
      <c r="K6" s="65"/>
      <c r="L6" s="65"/>
      <c r="N6" s="65" t="s">
        <v>137</v>
      </c>
      <c r="O6" s="65"/>
      <c r="P6" s="65"/>
      <c r="Q6" s="65"/>
      <c r="R6" s="65"/>
      <c r="S6" s="65"/>
      <c r="T6" s="65"/>
      <c r="U6" s="65"/>
      <c r="V6" s="65"/>
    </row>
    <row r="7" spans="1:22" ht="14.45" customHeight="1" x14ac:dyDescent="0.2">
      <c r="D7" s="3"/>
      <c r="E7" s="3"/>
      <c r="F7" s="3"/>
      <c r="G7" s="3"/>
      <c r="H7" s="3"/>
      <c r="I7" s="3"/>
      <c r="J7" s="66" t="s">
        <v>60</v>
      </c>
      <c r="K7" s="66"/>
      <c r="L7" s="66"/>
      <c r="N7" s="3"/>
      <c r="O7" s="3"/>
      <c r="P7" s="3"/>
      <c r="Q7" s="3"/>
      <c r="R7" s="3"/>
      <c r="S7" s="3"/>
      <c r="T7" s="66" t="s">
        <v>60</v>
      </c>
      <c r="U7" s="66"/>
      <c r="V7" s="66"/>
    </row>
    <row r="8" spans="1:22" ht="14.45" customHeight="1" x14ac:dyDescent="0.2">
      <c r="A8" s="65" t="s">
        <v>84</v>
      </c>
      <c r="B8" s="65"/>
      <c r="D8" s="19" t="s">
        <v>150</v>
      </c>
      <c r="F8" s="19" t="s">
        <v>140</v>
      </c>
      <c r="H8" s="19" t="s">
        <v>141</v>
      </c>
      <c r="J8" s="22" t="s">
        <v>111</v>
      </c>
      <c r="K8" s="3"/>
      <c r="L8" s="22" t="s">
        <v>122</v>
      </c>
      <c r="N8" s="19" t="s">
        <v>150</v>
      </c>
      <c r="P8" s="19" t="s">
        <v>140</v>
      </c>
      <c r="R8" s="19" t="s">
        <v>141</v>
      </c>
      <c r="T8" s="22" t="s">
        <v>111</v>
      </c>
      <c r="U8" s="3"/>
      <c r="V8" s="22" t="s">
        <v>122</v>
      </c>
    </row>
  </sheetData>
  <mergeCells count="9">
    <mergeCell ref="J7:L7"/>
    <mergeCell ref="T7:V7"/>
    <mergeCell ref="A8:B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0"/>
  <sheetViews>
    <sheetView rightToLeft="1" zoomScaleNormal="100" workbookViewId="0">
      <selection activeCell="A3" sqref="A3:R3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9.42578125" customWidth="1"/>
    <col min="11" max="11" width="1.28515625" customWidth="1"/>
    <col min="12" max="12" width="13" customWidth="1"/>
    <col min="13" max="13" width="1.28515625" customWidth="1"/>
    <col min="14" max="14" width="14.28515625" customWidth="1"/>
    <col min="15" max="15" width="1.28515625" customWidth="1"/>
    <col min="16" max="16" width="13" customWidth="1"/>
    <col min="17" max="17" width="1.28515625" customWidth="1"/>
    <col min="18" max="18" width="19.42578125" customWidth="1"/>
    <col min="19" max="19" width="0.28515625" customWidth="1"/>
  </cols>
  <sheetData>
    <row r="1" spans="1:1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</row>
    <row r="3" spans="1:1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</row>
    <row r="4" spans="1:18" ht="14.45" customHeight="1" x14ac:dyDescent="0.2"/>
    <row r="5" spans="1:18" ht="14.45" customHeight="1" x14ac:dyDescent="0.2">
      <c r="A5" s="31" t="s">
        <v>151</v>
      </c>
      <c r="B5" s="73" t="s">
        <v>152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ht="14.45" customHeight="1" x14ac:dyDescent="0.2">
      <c r="D6" s="65" t="s">
        <v>136</v>
      </c>
      <c r="E6" s="65"/>
      <c r="F6" s="65"/>
      <c r="G6" s="65"/>
      <c r="H6" s="65"/>
      <c r="I6" s="65"/>
      <c r="J6" s="65"/>
      <c r="L6" s="65" t="s">
        <v>137</v>
      </c>
      <c r="M6" s="65"/>
      <c r="N6" s="65"/>
      <c r="O6" s="65"/>
      <c r="P6" s="65"/>
      <c r="Q6" s="65"/>
      <c r="R6" s="65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65" t="s">
        <v>153</v>
      </c>
      <c r="B8" s="65"/>
      <c r="D8" s="19" t="s">
        <v>154</v>
      </c>
      <c r="F8" s="19" t="s">
        <v>140</v>
      </c>
      <c r="H8" s="19" t="s">
        <v>141</v>
      </c>
      <c r="J8" s="19" t="s">
        <v>60</v>
      </c>
      <c r="L8" s="19" t="s">
        <v>154</v>
      </c>
      <c r="N8" s="19" t="s">
        <v>140</v>
      </c>
      <c r="P8" s="19" t="s">
        <v>141</v>
      </c>
      <c r="R8" s="19" t="s">
        <v>60</v>
      </c>
    </row>
    <row r="9" spans="1:18" ht="21.75" customHeight="1" x14ac:dyDescent="0.2">
      <c r="A9" s="86" t="s">
        <v>96</v>
      </c>
      <c r="B9" s="86"/>
      <c r="D9" s="13">
        <v>0</v>
      </c>
      <c r="F9" s="13">
        <v>-15596579</v>
      </c>
      <c r="H9" s="13">
        <v>0</v>
      </c>
      <c r="J9" s="13">
        <v>-15596579</v>
      </c>
      <c r="L9" s="13">
        <v>0</v>
      </c>
      <c r="N9" s="13">
        <v>-15596579</v>
      </c>
      <c r="P9" s="13">
        <v>0</v>
      </c>
      <c r="R9" s="13">
        <v>-15596579</v>
      </c>
    </row>
    <row r="10" spans="1:18" ht="21.75" customHeight="1" x14ac:dyDescent="0.2">
      <c r="A10" s="79" t="s">
        <v>60</v>
      </c>
      <c r="B10" s="79"/>
      <c r="D10" s="9">
        <v>0</v>
      </c>
      <c r="F10" s="9">
        <v>-15596579</v>
      </c>
      <c r="H10" s="9">
        <v>0</v>
      </c>
      <c r="J10" s="9">
        <v>-15596579</v>
      </c>
      <c r="L10" s="9">
        <v>0</v>
      </c>
      <c r="N10" s="9">
        <v>-15596579</v>
      </c>
      <c r="P10" s="9">
        <v>0</v>
      </c>
      <c r="R10" s="9">
        <v>-15596579</v>
      </c>
    </row>
  </sheetData>
  <mergeCells count="9">
    <mergeCell ref="A8:B8"/>
    <mergeCell ref="A9:B9"/>
    <mergeCell ref="A10:B10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scale="86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zoomScaleNormal="100" workbookViewId="0">
      <selection activeCell="A10" sqref="A10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</row>
    <row r="2" spans="1:11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</row>
    <row r="3" spans="1:11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11" ht="14.45" customHeight="1" x14ac:dyDescent="0.2"/>
    <row r="5" spans="1:11" ht="14.45" customHeight="1" x14ac:dyDescent="0.2">
      <c r="A5" s="73" t="s">
        <v>150</v>
      </c>
      <c r="B5" s="73"/>
      <c r="C5" s="73"/>
      <c r="D5" s="73"/>
      <c r="E5" s="73"/>
      <c r="F5" s="73"/>
      <c r="G5" s="73"/>
      <c r="H5" s="73"/>
      <c r="I5" s="73"/>
      <c r="J5" s="73"/>
      <c r="K5" s="73"/>
    </row>
    <row r="6" spans="1:11" ht="14.45" customHeight="1" x14ac:dyDescent="0.2">
      <c r="I6" s="19" t="s">
        <v>136</v>
      </c>
      <c r="K6" s="19" t="s">
        <v>137</v>
      </c>
    </row>
    <row r="7" spans="1:11" ht="41.25" customHeight="1" x14ac:dyDescent="0.2">
      <c r="A7" s="19" t="s">
        <v>189</v>
      </c>
      <c r="C7" s="53" t="s">
        <v>190</v>
      </c>
      <c r="E7" s="53" t="s">
        <v>191</v>
      </c>
      <c r="G7" s="53" t="s">
        <v>192</v>
      </c>
      <c r="I7" s="52" t="s">
        <v>193</v>
      </c>
      <c r="K7" s="52" t="s">
        <v>193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scale="8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workbookViewId="0">
      <selection activeCell="D23" sqref="D23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63" t="s">
        <v>0</v>
      </c>
      <c r="B1" s="63"/>
      <c r="C1" s="63"/>
      <c r="D1" s="63"/>
      <c r="E1" s="63"/>
      <c r="F1" s="63"/>
    </row>
    <row r="2" spans="1:6" ht="21.75" customHeight="1" x14ac:dyDescent="0.2">
      <c r="A2" s="63" t="s">
        <v>117</v>
      </c>
      <c r="B2" s="63"/>
      <c r="C2" s="63"/>
      <c r="D2" s="63"/>
      <c r="E2" s="63"/>
      <c r="F2" s="63"/>
    </row>
    <row r="3" spans="1:6" ht="21.75" customHeight="1" x14ac:dyDescent="0.2">
      <c r="A3" s="63" t="s">
        <v>2</v>
      </c>
      <c r="B3" s="63"/>
      <c r="C3" s="63"/>
      <c r="D3" s="63"/>
      <c r="E3" s="63"/>
      <c r="F3" s="63"/>
    </row>
    <row r="4" spans="1:6" ht="14.45" customHeight="1" x14ac:dyDescent="0.2"/>
    <row r="5" spans="1:6" ht="29.1" customHeight="1" x14ac:dyDescent="0.2">
      <c r="A5" s="31" t="s">
        <v>162</v>
      </c>
      <c r="B5" s="73" t="s">
        <v>132</v>
      </c>
      <c r="C5" s="73"/>
      <c r="D5" s="73"/>
      <c r="E5" s="73"/>
      <c r="F5" s="73"/>
    </row>
    <row r="6" spans="1:6" ht="14.45" customHeight="1" x14ac:dyDescent="0.2">
      <c r="D6" s="19" t="s">
        <v>136</v>
      </c>
      <c r="F6" s="19" t="s">
        <v>9</v>
      </c>
    </row>
    <row r="7" spans="1:6" ht="14.45" customHeight="1" x14ac:dyDescent="0.2">
      <c r="A7" s="65" t="s">
        <v>132</v>
      </c>
      <c r="B7" s="65"/>
      <c r="D7" s="22" t="s">
        <v>111</v>
      </c>
      <c r="F7" s="22" t="s">
        <v>111</v>
      </c>
    </row>
    <row r="8" spans="1:6" ht="21.75" customHeight="1" x14ac:dyDescent="0.2">
      <c r="A8" s="67" t="s">
        <v>132</v>
      </c>
      <c r="B8" s="67"/>
      <c r="D8" s="23">
        <v>0</v>
      </c>
      <c r="E8" s="20"/>
      <c r="F8" s="23">
        <v>0</v>
      </c>
    </row>
    <row r="9" spans="1:6" ht="21.75" customHeight="1" x14ac:dyDescent="0.2">
      <c r="A9" s="69" t="s">
        <v>163</v>
      </c>
      <c r="B9" s="69"/>
      <c r="D9" s="25">
        <v>0</v>
      </c>
      <c r="E9" s="20"/>
      <c r="F9" s="25">
        <v>274400949</v>
      </c>
    </row>
    <row r="10" spans="1:6" ht="21.75" customHeight="1" x14ac:dyDescent="0.2">
      <c r="A10" s="82" t="s">
        <v>164</v>
      </c>
      <c r="B10" s="82"/>
      <c r="D10" s="50">
        <v>1050597</v>
      </c>
      <c r="E10" s="20"/>
      <c r="F10" s="50">
        <v>115130815</v>
      </c>
    </row>
    <row r="11" spans="1:6" ht="21.75" customHeight="1" x14ac:dyDescent="0.2">
      <c r="A11" s="72" t="s">
        <v>60</v>
      </c>
      <c r="B11" s="72"/>
      <c r="D11" s="28">
        <v>1050597</v>
      </c>
      <c r="E11" s="20"/>
      <c r="F11" s="28">
        <v>389531764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35"/>
  <sheetViews>
    <sheetView rightToLeft="1" topLeftCell="A31" workbookViewId="0">
      <selection activeCell="O11" sqref="O11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2" bestFit="1" customWidth="1"/>
    <col min="8" max="8" width="1.28515625" customWidth="1"/>
    <col min="9" max="9" width="10.42578125" customWidth="1"/>
    <col min="10" max="10" width="1.28515625" customWidth="1"/>
    <col min="11" max="11" width="16.140625" bestFit="1" customWidth="1"/>
    <col min="12" max="12" width="1.28515625" customWidth="1"/>
    <col min="13" max="13" width="15.5703125" customWidth="1"/>
    <col min="14" max="14" width="1.28515625" customWidth="1"/>
    <col min="15" max="15" width="16.28515625" bestFit="1" customWidth="1"/>
    <col min="16" max="16" width="1.28515625" customWidth="1"/>
    <col min="17" max="17" width="12" bestFit="1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7.28515625" bestFit="1" customWidth="1"/>
    <col min="26" max="26" width="0.5703125" customWidth="1"/>
  </cols>
  <sheetData>
    <row r="1" spans="1:25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5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5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</row>
    <row r="4" spans="1:25" ht="7.35" customHeight="1" x14ac:dyDescent="0.2"/>
    <row r="5" spans="1:25" ht="14.45" customHeight="1" x14ac:dyDescent="0.2">
      <c r="A5" s="73" t="s">
        <v>204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spans="1:25" ht="7.35" customHeight="1" x14ac:dyDescent="0.2"/>
    <row r="7" spans="1:25" ht="14.45" customHeight="1" x14ac:dyDescent="0.2">
      <c r="A7" s="20"/>
      <c r="B7" s="20"/>
      <c r="C7" s="20"/>
      <c r="D7" s="20"/>
      <c r="E7" s="65" t="s">
        <v>136</v>
      </c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20"/>
      <c r="Y7" s="19" t="s">
        <v>137</v>
      </c>
    </row>
    <row r="8" spans="1:25" ht="40.5" customHeight="1" x14ac:dyDescent="0.2">
      <c r="A8" s="19" t="s">
        <v>205</v>
      </c>
      <c r="B8" s="20"/>
      <c r="C8" s="19" t="s">
        <v>206</v>
      </c>
      <c r="D8" s="20"/>
      <c r="E8" s="52" t="s">
        <v>63</v>
      </c>
      <c r="F8" s="21"/>
      <c r="G8" s="52" t="s">
        <v>13</v>
      </c>
      <c r="H8" s="21"/>
      <c r="I8" s="52" t="s">
        <v>62</v>
      </c>
      <c r="J8" s="21"/>
      <c r="K8" s="52" t="s">
        <v>207</v>
      </c>
      <c r="L8" s="21"/>
      <c r="M8" s="52" t="s">
        <v>208</v>
      </c>
      <c r="N8" s="21"/>
      <c r="O8" s="52" t="s">
        <v>209</v>
      </c>
      <c r="P8" s="21"/>
      <c r="Q8" s="52" t="s">
        <v>210</v>
      </c>
      <c r="R8" s="21"/>
      <c r="S8" s="52" t="s">
        <v>211</v>
      </c>
      <c r="T8" s="21"/>
      <c r="U8" s="52" t="s">
        <v>212</v>
      </c>
      <c r="V8" s="21"/>
      <c r="W8" s="52" t="s">
        <v>213</v>
      </c>
      <c r="X8" s="20"/>
      <c r="Y8" s="52" t="s">
        <v>213</v>
      </c>
    </row>
    <row r="9" spans="1:25" ht="21.75" customHeight="1" x14ac:dyDescent="0.2">
      <c r="A9" s="46" t="s">
        <v>214</v>
      </c>
      <c r="B9" s="20"/>
      <c r="C9" s="46" t="s">
        <v>215</v>
      </c>
      <c r="D9" s="20"/>
      <c r="E9" s="46" t="s">
        <v>216</v>
      </c>
      <c r="F9" s="20"/>
      <c r="G9" s="23">
        <v>10000000</v>
      </c>
      <c r="H9" s="20"/>
      <c r="I9" s="23">
        <v>156.2978</v>
      </c>
      <c r="J9" s="20"/>
      <c r="K9" s="23">
        <v>1562978000</v>
      </c>
      <c r="L9" s="20"/>
      <c r="M9" s="23">
        <v>1620788086</v>
      </c>
      <c r="N9" s="20"/>
      <c r="O9" s="23">
        <v>0</v>
      </c>
      <c r="P9" s="20"/>
      <c r="Q9" s="23">
        <v>398532</v>
      </c>
      <c r="R9" s="20"/>
      <c r="S9" s="23">
        <v>0</v>
      </c>
      <c r="T9" s="20"/>
      <c r="U9" s="23">
        <v>847692</v>
      </c>
      <c r="V9" s="20"/>
      <c r="W9" s="23">
        <v>57411554</v>
      </c>
      <c r="X9" s="20"/>
      <c r="Y9" s="23">
        <v>228779078</v>
      </c>
    </row>
    <row r="10" spans="1:25" ht="21.75" customHeight="1" x14ac:dyDescent="0.2">
      <c r="A10" s="33" t="s">
        <v>214</v>
      </c>
      <c r="B10" s="20"/>
      <c r="C10" s="33" t="s">
        <v>217</v>
      </c>
      <c r="D10" s="20"/>
      <c r="E10" s="33" t="s">
        <v>74</v>
      </c>
      <c r="F10" s="20"/>
      <c r="G10" s="25">
        <v>600000</v>
      </c>
      <c r="H10" s="20"/>
      <c r="I10" s="25">
        <v>0</v>
      </c>
      <c r="J10" s="20"/>
      <c r="K10" s="25">
        <v>0</v>
      </c>
      <c r="L10" s="20"/>
      <c r="M10" s="25">
        <v>27006885</v>
      </c>
      <c r="N10" s="20"/>
      <c r="O10" s="25">
        <v>0</v>
      </c>
      <c r="P10" s="20"/>
      <c r="Q10" s="25">
        <v>0</v>
      </c>
      <c r="R10" s="20"/>
      <c r="S10" s="25">
        <v>0</v>
      </c>
      <c r="T10" s="20"/>
      <c r="U10" s="25">
        <v>0</v>
      </c>
      <c r="V10" s="20"/>
      <c r="W10" s="25">
        <v>-27006885</v>
      </c>
      <c r="X10" s="20"/>
      <c r="Y10" s="25">
        <v>-27006885</v>
      </c>
    </row>
    <row r="11" spans="1:25" ht="21.75" customHeight="1" x14ac:dyDescent="0.2">
      <c r="A11" s="33" t="s">
        <v>214</v>
      </c>
      <c r="B11" s="20"/>
      <c r="C11" s="33" t="s">
        <v>218</v>
      </c>
      <c r="D11" s="20"/>
      <c r="E11" s="33" t="s">
        <v>74</v>
      </c>
      <c r="F11" s="20"/>
      <c r="G11" s="25">
        <v>9039000</v>
      </c>
      <c r="H11" s="20"/>
      <c r="I11" s="25">
        <v>0</v>
      </c>
      <c r="J11" s="20"/>
      <c r="K11" s="25">
        <v>0</v>
      </c>
      <c r="L11" s="20"/>
      <c r="M11" s="25">
        <v>252156280</v>
      </c>
      <c r="N11" s="20"/>
      <c r="O11" s="25">
        <v>0</v>
      </c>
      <c r="P11" s="20"/>
      <c r="Q11" s="25">
        <v>0</v>
      </c>
      <c r="R11" s="20"/>
      <c r="S11" s="25">
        <v>0</v>
      </c>
      <c r="T11" s="20"/>
      <c r="U11" s="25">
        <v>0</v>
      </c>
      <c r="V11" s="20"/>
      <c r="W11" s="25">
        <v>-252156280</v>
      </c>
      <c r="X11" s="20"/>
      <c r="Y11" s="25">
        <v>-252156280</v>
      </c>
    </row>
    <row r="12" spans="1:25" ht="21.75" customHeight="1" x14ac:dyDescent="0.2">
      <c r="A12" s="33" t="s">
        <v>219</v>
      </c>
      <c r="B12" s="20"/>
      <c r="C12" s="33" t="s">
        <v>220</v>
      </c>
      <c r="D12" s="20"/>
      <c r="E12" s="33"/>
      <c r="F12" s="20"/>
      <c r="G12" s="25">
        <v>0</v>
      </c>
      <c r="H12" s="20"/>
      <c r="I12" s="25">
        <v>0</v>
      </c>
      <c r="J12" s="20"/>
      <c r="K12" s="25">
        <v>0</v>
      </c>
      <c r="L12" s="20"/>
      <c r="M12" s="25">
        <v>0</v>
      </c>
      <c r="N12" s="20"/>
      <c r="O12" s="25">
        <v>0</v>
      </c>
      <c r="P12" s="20"/>
      <c r="Q12" s="25">
        <v>0</v>
      </c>
      <c r="R12" s="20"/>
      <c r="S12" s="25">
        <v>0</v>
      </c>
      <c r="T12" s="20"/>
      <c r="U12" s="25">
        <v>0</v>
      </c>
      <c r="V12" s="20"/>
      <c r="W12" s="25">
        <v>0</v>
      </c>
      <c r="X12" s="20"/>
      <c r="Y12" s="25">
        <v>244000000</v>
      </c>
    </row>
    <row r="13" spans="1:25" ht="21.75" customHeight="1" x14ac:dyDescent="0.2">
      <c r="A13" s="33" t="s">
        <v>221</v>
      </c>
      <c r="B13" s="20"/>
      <c r="C13" s="33" t="s">
        <v>222</v>
      </c>
      <c r="D13" s="20"/>
      <c r="E13" s="33"/>
      <c r="F13" s="20"/>
      <c r="G13" s="25">
        <v>0</v>
      </c>
      <c r="H13" s="20"/>
      <c r="I13" s="25">
        <v>0</v>
      </c>
      <c r="J13" s="20"/>
      <c r="K13" s="25">
        <v>0</v>
      </c>
      <c r="L13" s="20"/>
      <c r="M13" s="25">
        <v>0</v>
      </c>
      <c r="N13" s="20"/>
      <c r="O13" s="25">
        <v>0</v>
      </c>
      <c r="P13" s="20"/>
      <c r="Q13" s="25">
        <v>0</v>
      </c>
      <c r="R13" s="20"/>
      <c r="S13" s="25">
        <v>0</v>
      </c>
      <c r="T13" s="20"/>
      <c r="U13" s="25">
        <v>0</v>
      </c>
      <c r="V13" s="20"/>
      <c r="W13" s="25">
        <v>0</v>
      </c>
      <c r="X13" s="20"/>
      <c r="Y13" s="25">
        <v>47028091</v>
      </c>
    </row>
    <row r="14" spans="1:25" ht="21.75" customHeight="1" x14ac:dyDescent="0.2">
      <c r="A14" s="33" t="s">
        <v>221</v>
      </c>
      <c r="B14" s="20"/>
      <c r="C14" s="33" t="s">
        <v>222</v>
      </c>
      <c r="D14" s="20"/>
      <c r="E14" s="33"/>
      <c r="F14" s="20"/>
      <c r="G14" s="25">
        <v>0</v>
      </c>
      <c r="H14" s="20"/>
      <c r="I14" s="25">
        <v>0</v>
      </c>
      <c r="J14" s="20"/>
      <c r="K14" s="25">
        <v>0</v>
      </c>
      <c r="L14" s="20"/>
      <c r="M14" s="25">
        <v>0</v>
      </c>
      <c r="N14" s="20"/>
      <c r="O14" s="25">
        <v>0</v>
      </c>
      <c r="P14" s="20"/>
      <c r="Q14" s="25">
        <v>0</v>
      </c>
      <c r="R14" s="20"/>
      <c r="S14" s="25">
        <v>0</v>
      </c>
      <c r="T14" s="20"/>
      <c r="U14" s="25">
        <v>0</v>
      </c>
      <c r="V14" s="20"/>
      <c r="W14" s="25">
        <v>0</v>
      </c>
      <c r="X14" s="20"/>
      <c r="Y14" s="25">
        <v>102865561</v>
      </c>
    </row>
    <row r="15" spans="1:25" ht="21.75" customHeight="1" x14ac:dyDescent="0.2">
      <c r="A15" s="33" t="s">
        <v>221</v>
      </c>
      <c r="B15" s="20"/>
      <c r="C15" s="33" t="s">
        <v>222</v>
      </c>
      <c r="D15" s="20"/>
      <c r="E15" s="33"/>
      <c r="F15" s="20"/>
      <c r="G15" s="25">
        <v>0</v>
      </c>
      <c r="H15" s="20"/>
      <c r="I15" s="25">
        <v>0</v>
      </c>
      <c r="J15" s="20"/>
      <c r="K15" s="25">
        <v>0</v>
      </c>
      <c r="L15" s="20"/>
      <c r="M15" s="25">
        <v>0</v>
      </c>
      <c r="N15" s="20"/>
      <c r="O15" s="25">
        <v>0</v>
      </c>
      <c r="P15" s="20"/>
      <c r="Q15" s="25">
        <v>0</v>
      </c>
      <c r="R15" s="20"/>
      <c r="S15" s="25">
        <v>0</v>
      </c>
      <c r="T15" s="20"/>
      <c r="U15" s="25">
        <v>0</v>
      </c>
      <c r="V15" s="20"/>
      <c r="W15" s="25">
        <v>0</v>
      </c>
      <c r="X15" s="20"/>
      <c r="Y15" s="25">
        <v>3058673996</v>
      </c>
    </row>
    <row r="16" spans="1:25" ht="21.75" customHeight="1" x14ac:dyDescent="0.2">
      <c r="A16" s="33" t="s">
        <v>221</v>
      </c>
      <c r="B16" s="20"/>
      <c r="C16" s="33" t="s">
        <v>223</v>
      </c>
      <c r="D16" s="20"/>
      <c r="E16" s="33"/>
      <c r="F16" s="20"/>
      <c r="G16" s="25">
        <v>0</v>
      </c>
      <c r="H16" s="20"/>
      <c r="I16" s="25">
        <v>0</v>
      </c>
      <c r="J16" s="20"/>
      <c r="K16" s="25">
        <v>0</v>
      </c>
      <c r="L16" s="20"/>
      <c r="M16" s="25">
        <v>0</v>
      </c>
      <c r="N16" s="20"/>
      <c r="O16" s="25">
        <v>0</v>
      </c>
      <c r="P16" s="20"/>
      <c r="Q16" s="25">
        <v>0</v>
      </c>
      <c r="R16" s="20"/>
      <c r="S16" s="25">
        <v>0</v>
      </c>
      <c r="T16" s="20"/>
      <c r="U16" s="25">
        <v>0</v>
      </c>
      <c r="V16" s="20"/>
      <c r="W16" s="25">
        <v>0</v>
      </c>
      <c r="X16" s="20"/>
      <c r="Y16" s="25">
        <v>11019858</v>
      </c>
    </row>
    <row r="17" spans="1:25" ht="21.75" customHeight="1" x14ac:dyDescent="0.2">
      <c r="A17" s="33" t="s">
        <v>224</v>
      </c>
      <c r="B17" s="20"/>
      <c r="C17" s="33" t="s">
        <v>225</v>
      </c>
      <c r="D17" s="20"/>
      <c r="E17" s="33"/>
      <c r="F17" s="20"/>
      <c r="G17" s="25">
        <v>0</v>
      </c>
      <c r="H17" s="20"/>
      <c r="I17" s="25">
        <v>0</v>
      </c>
      <c r="J17" s="20"/>
      <c r="K17" s="25">
        <v>0</v>
      </c>
      <c r="L17" s="20"/>
      <c r="M17" s="25">
        <v>0</v>
      </c>
      <c r="N17" s="20"/>
      <c r="O17" s="25">
        <v>0</v>
      </c>
      <c r="P17" s="20"/>
      <c r="Q17" s="25">
        <v>0</v>
      </c>
      <c r="R17" s="20"/>
      <c r="S17" s="25">
        <v>0</v>
      </c>
      <c r="T17" s="20"/>
      <c r="U17" s="25">
        <v>0</v>
      </c>
      <c r="V17" s="20"/>
      <c r="W17" s="25">
        <v>0</v>
      </c>
      <c r="X17" s="20"/>
      <c r="Y17" s="25">
        <v>-135439556</v>
      </c>
    </row>
    <row r="18" spans="1:25" ht="21.75" customHeight="1" x14ac:dyDescent="0.2">
      <c r="A18" s="33" t="s">
        <v>224</v>
      </c>
      <c r="B18" s="20"/>
      <c r="C18" s="33" t="s">
        <v>225</v>
      </c>
      <c r="D18" s="20"/>
      <c r="E18" s="33"/>
      <c r="F18" s="20"/>
      <c r="G18" s="25">
        <v>0</v>
      </c>
      <c r="H18" s="20"/>
      <c r="I18" s="25">
        <v>0</v>
      </c>
      <c r="J18" s="20"/>
      <c r="K18" s="25">
        <v>0</v>
      </c>
      <c r="L18" s="20"/>
      <c r="M18" s="25">
        <v>0</v>
      </c>
      <c r="N18" s="20"/>
      <c r="O18" s="25">
        <v>0</v>
      </c>
      <c r="P18" s="20"/>
      <c r="Q18" s="25">
        <v>0</v>
      </c>
      <c r="R18" s="20"/>
      <c r="S18" s="25">
        <v>0</v>
      </c>
      <c r="T18" s="20"/>
      <c r="U18" s="25">
        <v>0</v>
      </c>
      <c r="V18" s="20"/>
      <c r="W18" s="25">
        <v>0</v>
      </c>
      <c r="X18" s="20"/>
      <c r="Y18" s="25">
        <v>2064266678</v>
      </c>
    </row>
    <row r="19" spans="1:25" ht="21.75" customHeight="1" x14ac:dyDescent="0.2">
      <c r="A19" s="33" t="s">
        <v>224</v>
      </c>
      <c r="B19" s="20"/>
      <c r="C19" s="33" t="s">
        <v>225</v>
      </c>
      <c r="D19" s="20"/>
      <c r="E19" s="33"/>
      <c r="F19" s="20"/>
      <c r="G19" s="25">
        <v>0</v>
      </c>
      <c r="H19" s="20"/>
      <c r="I19" s="25">
        <v>0</v>
      </c>
      <c r="J19" s="20"/>
      <c r="K19" s="25">
        <v>0</v>
      </c>
      <c r="L19" s="20"/>
      <c r="M19" s="25">
        <v>0</v>
      </c>
      <c r="N19" s="20"/>
      <c r="O19" s="25">
        <v>0</v>
      </c>
      <c r="P19" s="20"/>
      <c r="Q19" s="25">
        <v>0</v>
      </c>
      <c r="R19" s="20"/>
      <c r="S19" s="25">
        <v>0</v>
      </c>
      <c r="T19" s="20"/>
      <c r="U19" s="25">
        <v>0</v>
      </c>
      <c r="V19" s="20"/>
      <c r="W19" s="25">
        <v>0</v>
      </c>
      <c r="X19" s="20"/>
      <c r="Y19" s="25">
        <v>565969755</v>
      </c>
    </row>
    <row r="20" spans="1:25" ht="21.75" customHeight="1" x14ac:dyDescent="0.2">
      <c r="A20" s="33" t="s">
        <v>224</v>
      </c>
      <c r="B20" s="20"/>
      <c r="C20" s="33" t="s">
        <v>226</v>
      </c>
      <c r="D20" s="20"/>
      <c r="E20" s="33"/>
      <c r="F20" s="20"/>
      <c r="G20" s="25">
        <v>0</v>
      </c>
      <c r="H20" s="20"/>
      <c r="I20" s="25">
        <v>0</v>
      </c>
      <c r="J20" s="20"/>
      <c r="K20" s="25">
        <v>0</v>
      </c>
      <c r="L20" s="20"/>
      <c r="M20" s="25">
        <v>0</v>
      </c>
      <c r="N20" s="20"/>
      <c r="O20" s="25">
        <v>0</v>
      </c>
      <c r="P20" s="20"/>
      <c r="Q20" s="25">
        <v>0</v>
      </c>
      <c r="R20" s="20"/>
      <c r="S20" s="25">
        <v>0</v>
      </c>
      <c r="T20" s="20"/>
      <c r="U20" s="25">
        <v>0</v>
      </c>
      <c r="V20" s="20"/>
      <c r="W20" s="25">
        <v>0</v>
      </c>
      <c r="X20" s="20"/>
      <c r="Y20" s="25">
        <v>580882120.39999998</v>
      </c>
    </row>
    <row r="21" spans="1:25" ht="21.75" customHeight="1" x14ac:dyDescent="0.2">
      <c r="A21" s="33" t="s">
        <v>224</v>
      </c>
      <c r="B21" s="20"/>
      <c r="C21" s="33" t="s">
        <v>226</v>
      </c>
      <c r="D21" s="20"/>
      <c r="E21" s="33"/>
      <c r="F21" s="20"/>
      <c r="G21" s="25">
        <v>0</v>
      </c>
      <c r="H21" s="20"/>
      <c r="I21" s="25">
        <v>0</v>
      </c>
      <c r="J21" s="20"/>
      <c r="K21" s="25">
        <v>0</v>
      </c>
      <c r="L21" s="20"/>
      <c r="M21" s="25">
        <v>0</v>
      </c>
      <c r="N21" s="20"/>
      <c r="O21" s="25">
        <v>0</v>
      </c>
      <c r="P21" s="20"/>
      <c r="Q21" s="25">
        <v>0</v>
      </c>
      <c r="R21" s="20"/>
      <c r="S21" s="25">
        <v>0</v>
      </c>
      <c r="T21" s="20"/>
      <c r="U21" s="25">
        <v>0</v>
      </c>
      <c r="V21" s="20"/>
      <c r="W21" s="25">
        <v>0</v>
      </c>
      <c r="X21" s="20"/>
      <c r="Y21" s="25">
        <v>370882997</v>
      </c>
    </row>
    <row r="22" spans="1:25" ht="21.75" customHeight="1" x14ac:dyDescent="0.2">
      <c r="A22" s="33" t="s">
        <v>224</v>
      </c>
      <c r="B22" s="20"/>
      <c r="C22" s="33" t="s">
        <v>227</v>
      </c>
      <c r="D22" s="20"/>
      <c r="E22" s="33"/>
      <c r="F22" s="20"/>
      <c r="G22" s="25">
        <v>0</v>
      </c>
      <c r="H22" s="20"/>
      <c r="I22" s="25">
        <v>0</v>
      </c>
      <c r="J22" s="20"/>
      <c r="K22" s="25">
        <v>0</v>
      </c>
      <c r="L22" s="20"/>
      <c r="M22" s="25">
        <v>0</v>
      </c>
      <c r="N22" s="20"/>
      <c r="O22" s="25">
        <v>0</v>
      </c>
      <c r="P22" s="20"/>
      <c r="Q22" s="25">
        <v>0</v>
      </c>
      <c r="R22" s="20"/>
      <c r="S22" s="25">
        <v>0</v>
      </c>
      <c r="T22" s="20"/>
      <c r="U22" s="25">
        <v>0</v>
      </c>
      <c r="V22" s="20"/>
      <c r="W22" s="25">
        <v>0</v>
      </c>
      <c r="X22" s="20"/>
      <c r="Y22" s="25">
        <v>1603603000</v>
      </c>
    </row>
    <row r="23" spans="1:25" ht="21.75" customHeight="1" x14ac:dyDescent="0.2">
      <c r="A23" s="33" t="s">
        <v>214</v>
      </c>
      <c r="B23" s="20"/>
      <c r="C23" s="33" t="s">
        <v>228</v>
      </c>
      <c r="D23" s="20"/>
      <c r="E23" s="33"/>
      <c r="F23" s="20"/>
      <c r="G23" s="25">
        <v>0</v>
      </c>
      <c r="H23" s="20"/>
      <c r="I23" s="25">
        <v>0</v>
      </c>
      <c r="J23" s="20"/>
      <c r="K23" s="25">
        <v>0</v>
      </c>
      <c r="L23" s="20"/>
      <c r="M23" s="25">
        <v>0</v>
      </c>
      <c r="N23" s="20"/>
      <c r="O23" s="25">
        <v>0</v>
      </c>
      <c r="P23" s="20"/>
      <c r="Q23" s="25">
        <v>0</v>
      </c>
      <c r="R23" s="20"/>
      <c r="S23" s="25">
        <v>0</v>
      </c>
      <c r="T23" s="20"/>
      <c r="U23" s="25">
        <v>0</v>
      </c>
      <c r="V23" s="20"/>
      <c r="W23" s="25">
        <v>0</v>
      </c>
      <c r="X23" s="20"/>
      <c r="Y23" s="25">
        <v>412917701</v>
      </c>
    </row>
    <row r="24" spans="1:25" ht="21.75" customHeight="1" x14ac:dyDescent="0.2">
      <c r="A24" s="33" t="s">
        <v>214</v>
      </c>
      <c r="B24" s="20"/>
      <c r="C24" s="33" t="s">
        <v>228</v>
      </c>
      <c r="D24" s="20"/>
      <c r="E24" s="33"/>
      <c r="F24" s="20"/>
      <c r="G24" s="25">
        <v>0</v>
      </c>
      <c r="H24" s="20"/>
      <c r="I24" s="25">
        <v>0</v>
      </c>
      <c r="J24" s="20"/>
      <c r="K24" s="25">
        <v>0</v>
      </c>
      <c r="L24" s="20"/>
      <c r="M24" s="25">
        <v>0</v>
      </c>
      <c r="N24" s="20"/>
      <c r="O24" s="25">
        <v>0</v>
      </c>
      <c r="P24" s="20"/>
      <c r="Q24" s="25">
        <v>0</v>
      </c>
      <c r="R24" s="20"/>
      <c r="S24" s="25">
        <v>0</v>
      </c>
      <c r="T24" s="20"/>
      <c r="U24" s="25">
        <v>0</v>
      </c>
      <c r="V24" s="20"/>
      <c r="W24" s="25">
        <v>0</v>
      </c>
      <c r="X24" s="20"/>
      <c r="Y24" s="25">
        <v>11246134</v>
      </c>
    </row>
    <row r="25" spans="1:25" ht="21.75" customHeight="1" x14ac:dyDescent="0.2">
      <c r="A25" s="33" t="s">
        <v>214</v>
      </c>
      <c r="B25" s="20"/>
      <c r="C25" s="33" t="s">
        <v>229</v>
      </c>
      <c r="D25" s="20"/>
      <c r="E25" s="33"/>
      <c r="F25" s="20"/>
      <c r="G25" s="25">
        <v>0</v>
      </c>
      <c r="H25" s="20"/>
      <c r="I25" s="25">
        <v>0</v>
      </c>
      <c r="J25" s="20"/>
      <c r="K25" s="25">
        <v>0</v>
      </c>
      <c r="L25" s="20"/>
      <c r="M25" s="25">
        <v>0</v>
      </c>
      <c r="N25" s="20"/>
      <c r="O25" s="25">
        <v>0</v>
      </c>
      <c r="P25" s="20"/>
      <c r="Q25" s="25">
        <v>0</v>
      </c>
      <c r="R25" s="20"/>
      <c r="S25" s="25">
        <v>0</v>
      </c>
      <c r="T25" s="20"/>
      <c r="U25" s="25">
        <v>0</v>
      </c>
      <c r="V25" s="20"/>
      <c r="W25" s="25">
        <v>0</v>
      </c>
      <c r="X25" s="20"/>
      <c r="Y25" s="25">
        <v>34288866</v>
      </c>
    </row>
    <row r="26" spans="1:25" ht="21.75" customHeight="1" x14ac:dyDescent="0.2">
      <c r="A26" s="33" t="s">
        <v>214</v>
      </c>
      <c r="B26" s="20"/>
      <c r="C26" s="33" t="s">
        <v>230</v>
      </c>
      <c r="D26" s="20"/>
      <c r="E26" s="33"/>
      <c r="F26" s="20"/>
      <c r="G26" s="25">
        <v>0</v>
      </c>
      <c r="H26" s="20"/>
      <c r="I26" s="25">
        <v>0</v>
      </c>
      <c r="J26" s="20"/>
      <c r="K26" s="25">
        <v>0</v>
      </c>
      <c r="L26" s="20"/>
      <c r="M26" s="25">
        <v>0</v>
      </c>
      <c r="N26" s="20"/>
      <c r="O26" s="25">
        <v>0</v>
      </c>
      <c r="P26" s="20"/>
      <c r="Q26" s="25">
        <v>0</v>
      </c>
      <c r="R26" s="20"/>
      <c r="S26" s="25">
        <v>0</v>
      </c>
      <c r="T26" s="20"/>
      <c r="U26" s="25">
        <v>0</v>
      </c>
      <c r="V26" s="20"/>
      <c r="W26" s="25">
        <v>0</v>
      </c>
      <c r="X26" s="20"/>
      <c r="Y26" s="25">
        <v>17961428</v>
      </c>
    </row>
    <row r="27" spans="1:25" ht="21.75" customHeight="1" x14ac:dyDescent="0.2">
      <c r="A27" s="33" t="s">
        <v>214</v>
      </c>
      <c r="B27" s="20"/>
      <c r="C27" s="33" t="s">
        <v>228</v>
      </c>
      <c r="D27" s="20"/>
      <c r="E27" s="33"/>
      <c r="F27" s="20"/>
      <c r="G27" s="25">
        <v>0</v>
      </c>
      <c r="H27" s="20"/>
      <c r="I27" s="25">
        <v>0</v>
      </c>
      <c r="J27" s="20"/>
      <c r="K27" s="25">
        <v>0</v>
      </c>
      <c r="L27" s="20"/>
      <c r="M27" s="25">
        <v>0</v>
      </c>
      <c r="N27" s="20"/>
      <c r="O27" s="25">
        <v>0</v>
      </c>
      <c r="P27" s="20"/>
      <c r="Q27" s="25">
        <v>0</v>
      </c>
      <c r="R27" s="20"/>
      <c r="S27" s="25">
        <v>0</v>
      </c>
      <c r="T27" s="20"/>
      <c r="U27" s="25">
        <v>0</v>
      </c>
      <c r="V27" s="20"/>
      <c r="W27" s="25">
        <v>0</v>
      </c>
      <c r="X27" s="20"/>
      <c r="Y27" s="25">
        <v>-1014633982</v>
      </c>
    </row>
    <row r="28" spans="1:25" ht="21.75" customHeight="1" x14ac:dyDescent="0.2">
      <c r="A28" s="33" t="s">
        <v>231</v>
      </c>
      <c r="B28" s="20"/>
      <c r="C28" s="33" t="s">
        <v>232</v>
      </c>
      <c r="D28" s="20"/>
      <c r="E28" s="33"/>
      <c r="F28" s="20"/>
      <c r="G28" s="25">
        <v>0</v>
      </c>
      <c r="H28" s="20"/>
      <c r="I28" s="25">
        <v>0</v>
      </c>
      <c r="J28" s="20"/>
      <c r="K28" s="25">
        <v>0</v>
      </c>
      <c r="L28" s="20"/>
      <c r="M28" s="25">
        <v>0</v>
      </c>
      <c r="N28" s="20"/>
      <c r="O28" s="25">
        <v>0</v>
      </c>
      <c r="P28" s="20"/>
      <c r="Q28" s="25">
        <v>0</v>
      </c>
      <c r="R28" s="20"/>
      <c r="S28" s="25">
        <v>0</v>
      </c>
      <c r="T28" s="20"/>
      <c r="U28" s="25">
        <v>0</v>
      </c>
      <c r="V28" s="20"/>
      <c r="W28" s="25">
        <v>0</v>
      </c>
      <c r="X28" s="20"/>
      <c r="Y28" s="25">
        <v>252588022</v>
      </c>
    </row>
    <row r="29" spans="1:25" ht="21.75" customHeight="1" x14ac:dyDescent="0.2">
      <c r="A29" s="33" t="s">
        <v>231</v>
      </c>
      <c r="B29" s="20"/>
      <c r="C29" s="33" t="s">
        <v>233</v>
      </c>
      <c r="D29" s="20"/>
      <c r="E29" s="33"/>
      <c r="F29" s="20"/>
      <c r="G29" s="25">
        <v>0</v>
      </c>
      <c r="H29" s="20"/>
      <c r="I29" s="25">
        <v>0</v>
      </c>
      <c r="J29" s="20"/>
      <c r="K29" s="25">
        <v>0</v>
      </c>
      <c r="L29" s="20"/>
      <c r="M29" s="25">
        <v>0</v>
      </c>
      <c r="N29" s="20"/>
      <c r="O29" s="25">
        <v>0</v>
      </c>
      <c r="P29" s="20"/>
      <c r="Q29" s="25">
        <v>0</v>
      </c>
      <c r="R29" s="20"/>
      <c r="S29" s="25">
        <v>0</v>
      </c>
      <c r="T29" s="20"/>
      <c r="U29" s="25">
        <v>0</v>
      </c>
      <c r="V29" s="20"/>
      <c r="W29" s="25">
        <v>0</v>
      </c>
      <c r="X29" s="20"/>
      <c r="Y29" s="25">
        <v>422060653</v>
      </c>
    </row>
    <row r="30" spans="1:25" ht="21.75" customHeight="1" x14ac:dyDescent="0.2">
      <c r="A30" s="33" t="s">
        <v>231</v>
      </c>
      <c r="B30" s="20"/>
      <c r="C30" s="33" t="s">
        <v>233</v>
      </c>
      <c r="D30" s="20"/>
      <c r="E30" s="33"/>
      <c r="F30" s="20"/>
      <c r="G30" s="25">
        <v>0</v>
      </c>
      <c r="H30" s="20"/>
      <c r="I30" s="25">
        <v>0</v>
      </c>
      <c r="J30" s="20"/>
      <c r="K30" s="25">
        <v>0</v>
      </c>
      <c r="L30" s="20"/>
      <c r="M30" s="25">
        <v>0</v>
      </c>
      <c r="N30" s="20"/>
      <c r="O30" s="25">
        <v>0</v>
      </c>
      <c r="P30" s="20"/>
      <c r="Q30" s="25">
        <v>0</v>
      </c>
      <c r="R30" s="20"/>
      <c r="S30" s="25">
        <v>0</v>
      </c>
      <c r="T30" s="20"/>
      <c r="U30" s="25">
        <v>0</v>
      </c>
      <c r="V30" s="20"/>
      <c r="W30" s="25">
        <v>0</v>
      </c>
      <c r="X30" s="20"/>
      <c r="Y30" s="25">
        <v>810858000</v>
      </c>
    </row>
    <row r="31" spans="1:25" ht="21.75" customHeight="1" x14ac:dyDescent="0.2">
      <c r="A31" s="33" t="s">
        <v>231</v>
      </c>
      <c r="B31" s="20"/>
      <c r="C31" s="33" t="s">
        <v>234</v>
      </c>
      <c r="D31" s="20"/>
      <c r="E31" s="33"/>
      <c r="F31" s="20"/>
      <c r="G31" s="25">
        <v>0</v>
      </c>
      <c r="H31" s="20"/>
      <c r="I31" s="25">
        <v>0</v>
      </c>
      <c r="J31" s="20"/>
      <c r="K31" s="25">
        <v>0</v>
      </c>
      <c r="L31" s="20"/>
      <c r="M31" s="25">
        <v>0</v>
      </c>
      <c r="N31" s="20"/>
      <c r="O31" s="25">
        <v>0</v>
      </c>
      <c r="P31" s="20"/>
      <c r="Q31" s="25">
        <v>0</v>
      </c>
      <c r="R31" s="20"/>
      <c r="S31" s="25">
        <v>0</v>
      </c>
      <c r="T31" s="20"/>
      <c r="U31" s="25">
        <v>0</v>
      </c>
      <c r="V31" s="20"/>
      <c r="W31" s="25">
        <v>0</v>
      </c>
      <c r="X31" s="20"/>
      <c r="Y31" s="25">
        <v>618901619.20000005</v>
      </c>
    </row>
    <row r="32" spans="1:25" ht="21.75" customHeight="1" x14ac:dyDescent="0.2">
      <c r="A32" s="33" t="s">
        <v>231</v>
      </c>
      <c r="B32" s="20"/>
      <c r="C32" s="33" t="s">
        <v>235</v>
      </c>
      <c r="D32" s="20"/>
      <c r="E32" s="33"/>
      <c r="F32" s="20"/>
      <c r="G32" s="25">
        <v>0</v>
      </c>
      <c r="H32" s="20"/>
      <c r="I32" s="25">
        <v>0</v>
      </c>
      <c r="J32" s="20"/>
      <c r="K32" s="25">
        <v>0</v>
      </c>
      <c r="L32" s="20"/>
      <c r="M32" s="25">
        <v>0</v>
      </c>
      <c r="N32" s="20"/>
      <c r="O32" s="25">
        <v>0</v>
      </c>
      <c r="P32" s="20"/>
      <c r="Q32" s="25">
        <v>0</v>
      </c>
      <c r="R32" s="20"/>
      <c r="S32" s="25">
        <v>0</v>
      </c>
      <c r="T32" s="20"/>
      <c r="U32" s="25">
        <v>0</v>
      </c>
      <c r="V32" s="20"/>
      <c r="W32" s="25">
        <v>0</v>
      </c>
      <c r="X32" s="20"/>
      <c r="Y32" s="25">
        <v>327573184</v>
      </c>
    </row>
    <row r="33" spans="1:25" ht="21.75" customHeight="1" x14ac:dyDescent="0.2">
      <c r="A33" s="33" t="s">
        <v>231</v>
      </c>
      <c r="B33" s="20"/>
      <c r="C33" s="33" t="s">
        <v>235</v>
      </c>
      <c r="D33" s="20"/>
      <c r="E33" s="33"/>
      <c r="F33" s="20"/>
      <c r="G33" s="25">
        <v>0</v>
      </c>
      <c r="H33" s="20"/>
      <c r="I33" s="25">
        <v>0</v>
      </c>
      <c r="J33" s="20"/>
      <c r="K33" s="25">
        <v>0</v>
      </c>
      <c r="L33" s="20"/>
      <c r="M33" s="25">
        <v>0</v>
      </c>
      <c r="N33" s="20"/>
      <c r="O33" s="25">
        <v>0</v>
      </c>
      <c r="P33" s="20"/>
      <c r="Q33" s="25">
        <v>0</v>
      </c>
      <c r="R33" s="20"/>
      <c r="S33" s="25">
        <v>0</v>
      </c>
      <c r="T33" s="20"/>
      <c r="U33" s="25">
        <v>0</v>
      </c>
      <c r="V33" s="20"/>
      <c r="W33" s="25">
        <v>0</v>
      </c>
      <c r="X33" s="20"/>
      <c r="Y33" s="25">
        <v>2424721857</v>
      </c>
    </row>
    <row r="34" spans="1:25" ht="21.75" customHeight="1" thickBot="1" x14ac:dyDescent="0.25">
      <c r="A34" s="71" t="s">
        <v>60</v>
      </c>
      <c r="B34" s="71"/>
      <c r="C34" s="71"/>
      <c r="D34" s="20"/>
      <c r="E34" s="28"/>
      <c r="F34" s="20"/>
      <c r="G34" s="28"/>
      <c r="H34" s="20"/>
      <c r="I34" s="28"/>
      <c r="J34" s="20"/>
      <c r="K34" s="28">
        <v>1562978000</v>
      </c>
      <c r="L34" s="20"/>
      <c r="M34" s="28">
        <v>1899951251</v>
      </c>
      <c r="N34" s="20"/>
      <c r="O34" s="28">
        <v>0</v>
      </c>
      <c r="P34" s="20"/>
      <c r="Q34" s="28">
        <v>398532</v>
      </c>
      <c r="R34" s="20"/>
      <c r="S34" s="28">
        <v>0</v>
      </c>
      <c r="T34" s="20"/>
      <c r="U34" s="28">
        <v>847692</v>
      </c>
      <c r="V34" s="20"/>
      <c r="W34" s="28">
        <v>-221751611</v>
      </c>
      <c r="X34" s="20"/>
      <c r="Y34" s="28">
        <v>12781851895.6</v>
      </c>
    </row>
    <row r="35" spans="1:25" ht="13.5" thickTop="1" x14ac:dyDescent="0.2"/>
  </sheetData>
  <mergeCells count="6">
    <mergeCell ref="A34:C34"/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52"/>
  <sheetViews>
    <sheetView rightToLeft="1" zoomScaleNormal="100" workbookViewId="0">
      <selection activeCell="E13" sqref="E13:F13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3.28515625" bestFit="1" customWidth="1"/>
    <col min="7" max="7" width="1.28515625" customWidth="1"/>
    <col min="8" max="8" width="17.7109375" bestFit="1" customWidth="1"/>
    <col min="9" max="9" width="1.28515625" customWidth="1"/>
    <col min="10" max="10" width="17.5703125" bestFit="1" customWidth="1"/>
    <col min="11" max="11" width="1.28515625" customWidth="1"/>
    <col min="12" max="12" width="14.28515625" customWidth="1"/>
    <col min="13" max="13" width="1.28515625" customWidth="1"/>
    <col min="14" max="14" width="17.5703125" bestFit="1" customWidth="1"/>
    <col min="15" max="15" width="1.28515625" customWidth="1"/>
    <col min="16" max="16" width="14.28515625" customWidth="1"/>
    <col min="17" max="17" width="1.28515625" customWidth="1"/>
    <col min="18" max="18" width="16.140625" bestFit="1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7.5703125" bestFit="1" customWidth="1"/>
    <col min="25" max="25" width="1.28515625" customWidth="1"/>
    <col min="26" max="26" width="16.85546875" customWidth="1"/>
    <col min="27" max="27" width="1.28515625" customWidth="1"/>
    <col min="28" max="28" width="18.28515625" bestFit="1" customWidth="1"/>
    <col min="29" max="29" width="0.28515625" customWidth="1"/>
  </cols>
  <sheetData>
    <row r="1" spans="1:28" ht="25.5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</row>
    <row r="2" spans="1:28" ht="25.5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</row>
    <row r="3" spans="1:28" ht="25.5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</row>
    <row r="4" spans="1:28" ht="25.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2.5" x14ac:dyDescent="0.2">
      <c r="A5" s="18" t="s">
        <v>3</v>
      </c>
      <c r="B5" s="64" t="s">
        <v>4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</row>
    <row r="6" spans="1:28" ht="22.5" x14ac:dyDescent="0.2">
      <c r="A6" s="64" t="s">
        <v>5</v>
      </c>
      <c r="B6" s="64"/>
      <c r="C6" s="64" t="s">
        <v>6</v>
      </c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</row>
    <row r="7" spans="1:28" ht="21" x14ac:dyDescent="0.2">
      <c r="F7" s="65" t="s">
        <v>7</v>
      </c>
      <c r="G7" s="65"/>
      <c r="H7" s="65"/>
      <c r="I7" s="65"/>
      <c r="J7" s="65"/>
      <c r="L7" s="65" t="s">
        <v>8</v>
      </c>
      <c r="M7" s="65"/>
      <c r="N7" s="65"/>
      <c r="O7" s="65"/>
      <c r="P7" s="65"/>
      <c r="Q7" s="65"/>
      <c r="R7" s="65"/>
      <c r="T7" s="65" t="s">
        <v>9</v>
      </c>
      <c r="U7" s="65"/>
      <c r="V7" s="65"/>
      <c r="W7" s="65"/>
      <c r="X7" s="65"/>
      <c r="Y7" s="65"/>
      <c r="Z7" s="65"/>
      <c r="AA7" s="65"/>
      <c r="AB7" s="65"/>
    </row>
    <row r="8" spans="1:28" ht="21" x14ac:dyDescent="0.2">
      <c r="E8" s="20"/>
      <c r="F8" s="21"/>
      <c r="G8" s="21"/>
      <c r="H8" s="21"/>
      <c r="I8" s="21"/>
      <c r="J8" s="21"/>
      <c r="K8" s="20"/>
      <c r="L8" s="66" t="s">
        <v>10</v>
      </c>
      <c r="M8" s="66"/>
      <c r="N8" s="66"/>
      <c r="O8" s="21"/>
      <c r="P8" s="66" t="s">
        <v>11</v>
      </c>
      <c r="Q8" s="66"/>
      <c r="R8" s="66"/>
      <c r="S8" s="20"/>
      <c r="T8" s="21"/>
      <c r="U8" s="21"/>
      <c r="V8" s="21"/>
      <c r="W8" s="21"/>
      <c r="X8" s="21"/>
      <c r="Y8" s="3"/>
      <c r="Z8" s="3"/>
      <c r="AA8" s="3"/>
      <c r="AB8" s="3"/>
    </row>
    <row r="9" spans="1:28" ht="21" x14ac:dyDescent="0.2">
      <c r="A9" s="65" t="s">
        <v>12</v>
      </c>
      <c r="B9" s="65"/>
      <c r="C9" s="65"/>
      <c r="E9" s="65" t="s">
        <v>13</v>
      </c>
      <c r="F9" s="65"/>
      <c r="G9" s="20"/>
      <c r="H9" s="19" t="s">
        <v>14</v>
      </c>
      <c r="I9" s="20"/>
      <c r="J9" s="19" t="s">
        <v>15</v>
      </c>
      <c r="K9" s="20"/>
      <c r="L9" s="22" t="s">
        <v>13</v>
      </c>
      <c r="M9" s="21"/>
      <c r="N9" s="22" t="s">
        <v>14</v>
      </c>
      <c r="O9" s="20"/>
      <c r="P9" s="22" t="s">
        <v>13</v>
      </c>
      <c r="Q9" s="21"/>
      <c r="R9" s="22" t="s">
        <v>16</v>
      </c>
      <c r="S9" s="20"/>
      <c r="T9" s="19" t="s">
        <v>13</v>
      </c>
      <c r="U9" s="20"/>
      <c r="V9" s="19" t="s">
        <v>17</v>
      </c>
      <c r="W9" s="20"/>
      <c r="X9" s="19" t="s">
        <v>14</v>
      </c>
      <c r="Z9" s="19" t="s">
        <v>15</v>
      </c>
      <c r="AB9" s="19" t="s">
        <v>18</v>
      </c>
    </row>
    <row r="10" spans="1:28" ht="18.75" x14ac:dyDescent="0.2">
      <c r="A10" s="67" t="s">
        <v>19</v>
      </c>
      <c r="B10" s="67"/>
      <c r="C10" s="67"/>
      <c r="E10" s="68">
        <v>3369373</v>
      </c>
      <c r="F10" s="68"/>
      <c r="G10" s="20"/>
      <c r="H10" s="23">
        <v>24699016218</v>
      </c>
      <c r="I10" s="20"/>
      <c r="J10" s="23">
        <v>21911285658.9123</v>
      </c>
      <c r="K10" s="20"/>
      <c r="L10" s="23">
        <v>0</v>
      </c>
      <c r="M10" s="20"/>
      <c r="N10" s="23">
        <v>0</v>
      </c>
      <c r="O10" s="20"/>
      <c r="P10" s="23">
        <v>0</v>
      </c>
      <c r="Q10" s="20"/>
      <c r="R10" s="23">
        <v>0</v>
      </c>
      <c r="S10" s="20"/>
      <c r="T10" s="23">
        <v>3369373</v>
      </c>
      <c r="U10" s="20"/>
      <c r="V10" s="23">
        <v>6370</v>
      </c>
      <c r="W10" s="20"/>
      <c r="X10" s="23">
        <v>24699016218</v>
      </c>
      <c r="Z10" s="23">
        <v>21335201719.240501</v>
      </c>
      <c r="AA10" s="20"/>
      <c r="AB10" s="24">
        <v>2.58</v>
      </c>
    </row>
    <row r="11" spans="1:28" ht="18.75" x14ac:dyDescent="0.2">
      <c r="A11" s="69" t="s">
        <v>20</v>
      </c>
      <c r="B11" s="69"/>
      <c r="C11" s="69"/>
      <c r="E11" s="70">
        <v>600000</v>
      </c>
      <c r="F11" s="70"/>
      <c r="G11" s="20"/>
      <c r="H11" s="25">
        <v>27006885</v>
      </c>
      <c r="I11" s="20"/>
      <c r="J11" s="25">
        <v>1799536.5</v>
      </c>
      <c r="K11" s="20"/>
      <c r="L11" s="25">
        <v>0</v>
      </c>
      <c r="M11" s="20"/>
      <c r="N11" s="25">
        <v>0</v>
      </c>
      <c r="O11" s="20"/>
      <c r="P11" s="25">
        <v>0</v>
      </c>
      <c r="Q11" s="20"/>
      <c r="R11" s="25">
        <v>0</v>
      </c>
      <c r="S11" s="20"/>
      <c r="T11" s="25">
        <v>0</v>
      </c>
      <c r="U11" s="20"/>
      <c r="V11" s="25">
        <v>0</v>
      </c>
      <c r="W11" s="20"/>
      <c r="X11" s="25">
        <v>0</v>
      </c>
      <c r="Z11" s="25">
        <v>0</v>
      </c>
      <c r="AA11" s="20"/>
      <c r="AB11" s="26">
        <v>0</v>
      </c>
    </row>
    <row r="12" spans="1:28" ht="18.75" x14ac:dyDescent="0.2">
      <c r="A12" s="69" t="s">
        <v>21</v>
      </c>
      <c r="B12" s="69"/>
      <c r="C12" s="69"/>
      <c r="E12" s="70">
        <v>9039000</v>
      </c>
      <c r="F12" s="70"/>
      <c r="G12" s="20"/>
      <c r="H12" s="25">
        <v>252156280</v>
      </c>
      <c r="I12" s="20"/>
      <c r="J12" s="25">
        <v>9036672.4574999996</v>
      </c>
      <c r="K12" s="20"/>
      <c r="L12" s="25">
        <v>0</v>
      </c>
      <c r="M12" s="20"/>
      <c r="N12" s="25">
        <v>0</v>
      </c>
      <c r="O12" s="20"/>
      <c r="P12" s="25">
        <v>0</v>
      </c>
      <c r="Q12" s="20"/>
      <c r="R12" s="25">
        <v>0</v>
      </c>
      <c r="S12" s="20"/>
      <c r="T12" s="25">
        <v>0</v>
      </c>
      <c r="U12" s="20"/>
      <c r="V12" s="25">
        <v>0</v>
      </c>
      <c r="W12" s="20"/>
      <c r="X12" s="25">
        <v>0</v>
      </c>
      <c r="Z12" s="25">
        <v>0</v>
      </c>
      <c r="AA12" s="20"/>
      <c r="AB12" s="26">
        <v>0</v>
      </c>
    </row>
    <row r="13" spans="1:28" ht="18.75" x14ac:dyDescent="0.2">
      <c r="A13" s="69" t="s">
        <v>22</v>
      </c>
      <c r="B13" s="69"/>
      <c r="C13" s="69"/>
      <c r="E13" s="70">
        <v>1389679</v>
      </c>
      <c r="F13" s="70"/>
      <c r="G13" s="20"/>
      <c r="H13" s="25">
        <v>2546255745</v>
      </c>
      <c r="I13" s="20"/>
      <c r="J13" s="25">
        <v>2458910529.711</v>
      </c>
      <c r="K13" s="20"/>
      <c r="L13" s="25">
        <v>0</v>
      </c>
      <c r="M13" s="20"/>
      <c r="N13" s="25">
        <v>0</v>
      </c>
      <c r="O13" s="20"/>
      <c r="P13" s="25">
        <v>0</v>
      </c>
      <c r="Q13" s="20"/>
      <c r="R13" s="25">
        <v>0</v>
      </c>
      <c r="S13" s="20"/>
      <c r="T13" s="25">
        <v>1389679</v>
      </c>
      <c r="U13" s="20"/>
      <c r="V13" s="25">
        <v>2206</v>
      </c>
      <c r="W13" s="20"/>
      <c r="X13" s="25">
        <v>2546255745</v>
      </c>
      <c r="Z13" s="25">
        <v>3047391364.3497</v>
      </c>
      <c r="AA13" s="20"/>
      <c r="AB13" s="26">
        <v>0.37</v>
      </c>
    </row>
    <row r="14" spans="1:28" ht="18.75" x14ac:dyDescent="0.2">
      <c r="A14" s="69" t="s">
        <v>23</v>
      </c>
      <c r="B14" s="69"/>
      <c r="C14" s="69"/>
      <c r="E14" s="70">
        <v>10653000</v>
      </c>
      <c r="F14" s="70"/>
      <c r="G14" s="20"/>
      <c r="H14" s="25">
        <v>32888357069</v>
      </c>
      <c r="I14" s="20"/>
      <c r="J14" s="25">
        <v>25192693252.349998</v>
      </c>
      <c r="K14" s="20"/>
      <c r="L14" s="25">
        <v>0</v>
      </c>
      <c r="M14" s="20"/>
      <c r="N14" s="25">
        <v>0</v>
      </c>
      <c r="O14" s="20"/>
      <c r="P14" s="25">
        <v>0</v>
      </c>
      <c r="Q14" s="20"/>
      <c r="R14" s="25">
        <v>0</v>
      </c>
      <c r="S14" s="20"/>
      <c r="T14" s="25">
        <v>10653000</v>
      </c>
      <c r="U14" s="20"/>
      <c r="V14" s="25">
        <v>2560</v>
      </c>
      <c r="W14" s="20"/>
      <c r="X14" s="25">
        <v>32888357069</v>
      </c>
      <c r="Z14" s="25">
        <v>27109413504</v>
      </c>
      <c r="AA14" s="20"/>
      <c r="AB14" s="26">
        <v>3.27</v>
      </c>
    </row>
    <row r="15" spans="1:28" ht="18.75" x14ac:dyDescent="0.2">
      <c r="A15" s="69" t="s">
        <v>24</v>
      </c>
      <c r="B15" s="69"/>
      <c r="C15" s="69"/>
      <c r="E15" s="70">
        <v>2402799</v>
      </c>
      <c r="F15" s="70"/>
      <c r="G15" s="20"/>
      <c r="H15" s="25">
        <v>7228846848</v>
      </c>
      <c r="I15" s="20"/>
      <c r="J15" s="25">
        <v>6878886756.3360004</v>
      </c>
      <c r="K15" s="20"/>
      <c r="L15" s="25">
        <v>0</v>
      </c>
      <c r="M15" s="20"/>
      <c r="N15" s="25">
        <v>0</v>
      </c>
      <c r="O15" s="20"/>
      <c r="P15" s="25">
        <v>0</v>
      </c>
      <c r="Q15" s="20"/>
      <c r="R15" s="25">
        <v>0</v>
      </c>
      <c r="S15" s="20"/>
      <c r="T15" s="25">
        <v>2402799</v>
      </c>
      <c r="U15" s="20"/>
      <c r="V15" s="25">
        <v>3117</v>
      </c>
      <c r="W15" s="20"/>
      <c r="X15" s="25">
        <v>7228846848</v>
      </c>
      <c r="Z15" s="25">
        <v>7444961812.3261499</v>
      </c>
      <c r="AA15" s="20"/>
      <c r="AB15" s="26">
        <v>0.9</v>
      </c>
    </row>
    <row r="16" spans="1:28" ht="18.75" x14ac:dyDescent="0.2">
      <c r="A16" s="69" t="s">
        <v>25</v>
      </c>
      <c r="B16" s="69"/>
      <c r="C16" s="69"/>
      <c r="E16" s="70">
        <v>1800000</v>
      </c>
      <c r="F16" s="70"/>
      <c r="G16" s="20"/>
      <c r="H16" s="25">
        <v>1583636555</v>
      </c>
      <c r="I16" s="20"/>
      <c r="J16" s="25">
        <v>1098624060</v>
      </c>
      <c r="K16" s="20"/>
      <c r="L16" s="25">
        <v>0</v>
      </c>
      <c r="M16" s="20"/>
      <c r="N16" s="25">
        <v>0</v>
      </c>
      <c r="O16" s="20"/>
      <c r="P16" s="25">
        <v>0</v>
      </c>
      <c r="Q16" s="20"/>
      <c r="R16" s="25">
        <v>0</v>
      </c>
      <c r="S16" s="20"/>
      <c r="T16" s="25">
        <v>1800000</v>
      </c>
      <c r="U16" s="20"/>
      <c r="V16" s="25">
        <v>733</v>
      </c>
      <c r="W16" s="20"/>
      <c r="X16" s="25">
        <v>1583636555</v>
      </c>
      <c r="Z16" s="25">
        <v>1311549570</v>
      </c>
      <c r="AA16" s="20"/>
      <c r="AB16" s="26">
        <v>0.16</v>
      </c>
    </row>
    <row r="17" spans="1:28" ht="18.75" x14ac:dyDescent="0.2">
      <c r="A17" s="69" t="s">
        <v>26</v>
      </c>
      <c r="B17" s="69"/>
      <c r="C17" s="69"/>
      <c r="E17" s="70">
        <v>23382690</v>
      </c>
      <c r="F17" s="70"/>
      <c r="G17" s="20"/>
      <c r="H17" s="25">
        <v>50634282929</v>
      </c>
      <c r="I17" s="20"/>
      <c r="J17" s="25">
        <v>45487652780.236504</v>
      </c>
      <c r="K17" s="20"/>
      <c r="L17" s="25">
        <v>1407615</v>
      </c>
      <c r="M17" s="20"/>
      <c r="N17" s="25">
        <v>2978099357</v>
      </c>
      <c r="O17" s="20"/>
      <c r="P17" s="25">
        <v>0</v>
      </c>
      <c r="Q17" s="20"/>
      <c r="R17" s="25">
        <v>0</v>
      </c>
      <c r="S17" s="20"/>
      <c r="T17" s="25">
        <v>24790305</v>
      </c>
      <c r="U17" s="20"/>
      <c r="V17" s="25">
        <v>2120</v>
      </c>
      <c r="W17" s="20"/>
      <c r="X17" s="25">
        <v>53612382286</v>
      </c>
      <c r="Z17" s="25">
        <v>52242741692.730003</v>
      </c>
      <c r="AA17" s="20"/>
      <c r="AB17" s="26">
        <v>6.31</v>
      </c>
    </row>
    <row r="18" spans="1:28" ht="18.75" x14ac:dyDescent="0.2">
      <c r="A18" s="69" t="s">
        <v>27</v>
      </c>
      <c r="B18" s="69"/>
      <c r="C18" s="69"/>
      <c r="E18" s="70">
        <v>344832</v>
      </c>
      <c r="F18" s="70"/>
      <c r="G18" s="20"/>
      <c r="H18" s="25">
        <v>1445713588</v>
      </c>
      <c r="I18" s="20"/>
      <c r="J18" s="25">
        <v>1269315264.2688</v>
      </c>
      <c r="K18" s="20"/>
      <c r="L18" s="25">
        <v>0</v>
      </c>
      <c r="M18" s="20"/>
      <c r="N18" s="25">
        <v>0</v>
      </c>
      <c r="O18" s="20"/>
      <c r="P18" s="25">
        <v>0</v>
      </c>
      <c r="Q18" s="20"/>
      <c r="R18" s="25">
        <v>0</v>
      </c>
      <c r="S18" s="20"/>
      <c r="T18" s="25">
        <v>344832</v>
      </c>
      <c r="U18" s="20"/>
      <c r="V18" s="25">
        <v>4068</v>
      </c>
      <c r="W18" s="20"/>
      <c r="X18" s="25">
        <v>1445713588</v>
      </c>
      <c r="Z18" s="25">
        <v>1394430055.3728001</v>
      </c>
      <c r="AA18" s="20"/>
      <c r="AB18" s="26">
        <v>0.17</v>
      </c>
    </row>
    <row r="19" spans="1:28" ht="18.75" x14ac:dyDescent="0.2">
      <c r="A19" s="69" t="s">
        <v>28</v>
      </c>
      <c r="B19" s="69"/>
      <c r="C19" s="69"/>
      <c r="E19" s="70">
        <v>4000</v>
      </c>
      <c r="F19" s="70"/>
      <c r="G19" s="20"/>
      <c r="H19" s="25">
        <v>46882528</v>
      </c>
      <c r="I19" s="20"/>
      <c r="J19" s="25">
        <v>48350592</v>
      </c>
      <c r="K19" s="20"/>
      <c r="L19" s="25">
        <v>0</v>
      </c>
      <c r="M19" s="20"/>
      <c r="N19" s="25">
        <v>0</v>
      </c>
      <c r="O19" s="20"/>
      <c r="P19" s="25">
        <v>0</v>
      </c>
      <c r="Q19" s="20"/>
      <c r="R19" s="25">
        <v>0</v>
      </c>
      <c r="S19" s="20"/>
      <c r="T19" s="25">
        <v>4000</v>
      </c>
      <c r="U19" s="20"/>
      <c r="V19" s="25">
        <v>12990</v>
      </c>
      <c r="W19" s="20"/>
      <c r="X19" s="25">
        <v>46882528</v>
      </c>
      <c r="Z19" s="25">
        <v>51650838</v>
      </c>
      <c r="AA19" s="20"/>
      <c r="AB19" s="26">
        <v>0.01</v>
      </c>
    </row>
    <row r="20" spans="1:28" ht="18.75" x14ac:dyDescent="0.2">
      <c r="A20" s="69" t="s">
        <v>29</v>
      </c>
      <c r="B20" s="69"/>
      <c r="C20" s="69"/>
      <c r="E20" s="70">
        <v>2400294</v>
      </c>
      <c r="F20" s="70"/>
      <c r="G20" s="20"/>
      <c r="H20" s="25">
        <v>26399075697</v>
      </c>
      <c r="I20" s="20"/>
      <c r="J20" s="25">
        <v>23335199811.846001</v>
      </c>
      <c r="K20" s="20"/>
      <c r="L20" s="25">
        <v>0</v>
      </c>
      <c r="M20" s="20"/>
      <c r="N20" s="25">
        <v>0</v>
      </c>
      <c r="O20" s="20"/>
      <c r="P20" s="25">
        <v>0</v>
      </c>
      <c r="Q20" s="20"/>
      <c r="R20" s="25">
        <v>0</v>
      </c>
      <c r="S20" s="20"/>
      <c r="T20" s="25">
        <v>2400294</v>
      </c>
      <c r="U20" s="20"/>
      <c r="V20" s="25">
        <v>10410</v>
      </c>
      <c r="W20" s="20"/>
      <c r="X20" s="25">
        <v>26399075697</v>
      </c>
      <c r="Z20" s="25">
        <v>24838387529.786999</v>
      </c>
      <c r="AA20" s="20"/>
      <c r="AB20" s="26">
        <v>3</v>
      </c>
    </row>
    <row r="21" spans="1:28" ht="18.75" x14ac:dyDescent="0.2">
      <c r="A21" s="69" t="s">
        <v>30</v>
      </c>
      <c r="B21" s="69"/>
      <c r="C21" s="69"/>
      <c r="E21" s="70">
        <v>2000000</v>
      </c>
      <c r="F21" s="70"/>
      <c r="G21" s="20"/>
      <c r="H21" s="25">
        <v>20098634063</v>
      </c>
      <c r="I21" s="20"/>
      <c r="J21" s="25">
        <v>14990274000</v>
      </c>
      <c r="K21" s="20"/>
      <c r="L21" s="25">
        <v>1000000</v>
      </c>
      <c r="M21" s="20"/>
      <c r="N21" s="25">
        <v>8067479643</v>
      </c>
      <c r="O21" s="20"/>
      <c r="P21" s="25">
        <v>0</v>
      </c>
      <c r="Q21" s="20"/>
      <c r="R21" s="25">
        <v>0</v>
      </c>
      <c r="S21" s="20"/>
      <c r="T21" s="25">
        <v>3000000</v>
      </c>
      <c r="U21" s="20"/>
      <c r="V21" s="25">
        <v>7840</v>
      </c>
      <c r="W21" s="20"/>
      <c r="X21" s="25">
        <v>28166113706</v>
      </c>
      <c r="Z21" s="25">
        <v>23380056000</v>
      </c>
      <c r="AA21" s="20"/>
      <c r="AB21" s="26">
        <v>2.82</v>
      </c>
    </row>
    <row r="22" spans="1:28" ht="18.75" x14ac:dyDescent="0.2">
      <c r="A22" s="69" t="s">
        <v>31</v>
      </c>
      <c r="B22" s="69"/>
      <c r="C22" s="69"/>
      <c r="E22" s="70">
        <v>404996</v>
      </c>
      <c r="F22" s="70"/>
      <c r="G22" s="20"/>
      <c r="H22" s="25">
        <v>6364210644</v>
      </c>
      <c r="I22" s="20"/>
      <c r="J22" s="25">
        <v>6715139046.9840002</v>
      </c>
      <c r="K22" s="20"/>
      <c r="L22" s="25">
        <v>0</v>
      </c>
      <c r="M22" s="20"/>
      <c r="N22" s="25">
        <v>0</v>
      </c>
      <c r="O22" s="20"/>
      <c r="P22" s="25">
        <v>0</v>
      </c>
      <c r="Q22" s="20"/>
      <c r="R22" s="25">
        <v>0</v>
      </c>
      <c r="S22" s="20"/>
      <c r="T22" s="25">
        <v>404996</v>
      </c>
      <c r="U22" s="20"/>
      <c r="V22" s="25">
        <v>17770</v>
      </c>
      <c r="W22" s="20"/>
      <c r="X22" s="25">
        <v>6364210644</v>
      </c>
      <c r="Z22" s="25">
        <v>7153958085.4259996</v>
      </c>
      <c r="AA22" s="20"/>
      <c r="AB22" s="26">
        <v>0.86</v>
      </c>
    </row>
    <row r="23" spans="1:28" ht="18.75" x14ac:dyDescent="0.2">
      <c r="A23" s="69" t="s">
        <v>32</v>
      </c>
      <c r="B23" s="69"/>
      <c r="C23" s="69"/>
      <c r="E23" s="70">
        <v>15152314</v>
      </c>
      <c r="F23" s="70"/>
      <c r="G23" s="20"/>
      <c r="H23" s="25">
        <v>38882702830</v>
      </c>
      <c r="I23" s="20"/>
      <c r="J23" s="25">
        <v>31751028498.423599</v>
      </c>
      <c r="K23" s="20"/>
      <c r="L23" s="25">
        <v>0</v>
      </c>
      <c r="M23" s="20"/>
      <c r="N23" s="25">
        <v>0</v>
      </c>
      <c r="O23" s="20"/>
      <c r="P23" s="25">
        <v>0</v>
      </c>
      <c r="Q23" s="20"/>
      <c r="R23" s="25">
        <v>0</v>
      </c>
      <c r="S23" s="20"/>
      <c r="T23" s="25">
        <v>15152314</v>
      </c>
      <c r="U23" s="20"/>
      <c r="V23" s="25">
        <v>2319</v>
      </c>
      <c r="W23" s="20"/>
      <c r="X23" s="25">
        <v>38882702830</v>
      </c>
      <c r="Z23" s="25">
        <v>34929143779.812302</v>
      </c>
      <c r="AA23" s="20"/>
      <c r="AB23" s="26">
        <v>4.22</v>
      </c>
    </row>
    <row r="24" spans="1:28" ht="18.75" x14ac:dyDescent="0.2">
      <c r="A24" s="69" t="s">
        <v>33</v>
      </c>
      <c r="B24" s="69"/>
      <c r="C24" s="69"/>
      <c r="E24" s="70">
        <v>20060</v>
      </c>
      <c r="F24" s="70"/>
      <c r="G24" s="20"/>
      <c r="H24" s="25">
        <v>3583461183</v>
      </c>
      <c r="I24" s="20"/>
      <c r="J24" s="25">
        <v>3868484742</v>
      </c>
      <c r="K24" s="20"/>
      <c r="L24" s="25">
        <v>0</v>
      </c>
      <c r="M24" s="20"/>
      <c r="N24" s="25">
        <v>0</v>
      </c>
      <c r="O24" s="20"/>
      <c r="P24" s="25">
        <v>-4550</v>
      </c>
      <c r="Q24" s="20"/>
      <c r="R24" s="25">
        <v>848501211</v>
      </c>
      <c r="S24" s="20"/>
      <c r="T24" s="25">
        <v>15510</v>
      </c>
      <c r="U24" s="20"/>
      <c r="V24" s="25">
        <v>194680</v>
      </c>
      <c r="W24" s="20"/>
      <c r="X24" s="25">
        <v>2770662160</v>
      </c>
      <c r="Z24" s="25">
        <v>3001520853.54</v>
      </c>
      <c r="AA24" s="20"/>
      <c r="AB24" s="26">
        <v>0.36</v>
      </c>
    </row>
    <row r="25" spans="1:28" ht="18.75" x14ac:dyDescent="0.2">
      <c r="A25" s="69" t="s">
        <v>34</v>
      </c>
      <c r="B25" s="69"/>
      <c r="C25" s="69"/>
      <c r="E25" s="70">
        <v>169808</v>
      </c>
      <c r="F25" s="70"/>
      <c r="G25" s="20"/>
      <c r="H25" s="25">
        <v>28997084083</v>
      </c>
      <c r="I25" s="20"/>
      <c r="J25" s="25">
        <v>30228281800.992001</v>
      </c>
      <c r="K25" s="20"/>
      <c r="L25" s="25">
        <v>0</v>
      </c>
      <c r="M25" s="20"/>
      <c r="N25" s="25">
        <v>0</v>
      </c>
      <c r="O25" s="20"/>
      <c r="P25" s="25">
        <v>-59964</v>
      </c>
      <c r="Q25" s="20"/>
      <c r="R25" s="25">
        <v>11079849596</v>
      </c>
      <c r="S25" s="20"/>
      <c r="T25" s="25">
        <v>109844</v>
      </c>
      <c r="U25" s="20"/>
      <c r="V25" s="25">
        <v>188250</v>
      </c>
      <c r="W25" s="20"/>
      <c r="X25" s="25">
        <v>18757394842</v>
      </c>
      <c r="Z25" s="25">
        <v>20555098108.650002</v>
      </c>
      <c r="AA25" s="20"/>
      <c r="AB25" s="26">
        <v>2.48</v>
      </c>
    </row>
    <row r="26" spans="1:28" ht="18.75" x14ac:dyDescent="0.2">
      <c r="A26" s="69" t="s">
        <v>35</v>
      </c>
      <c r="B26" s="69"/>
      <c r="C26" s="69"/>
      <c r="E26" s="70">
        <v>798335</v>
      </c>
      <c r="F26" s="70"/>
      <c r="G26" s="20"/>
      <c r="H26" s="25">
        <v>42410066998</v>
      </c>
      <c r="I26" s="20"/>
      <c r="J26" s="25">
        <v>37187388730.305</v>
      </c>
      <c r="K26" s="20"/>
      <c r="L26" s="25">
        <v>0</v>
      </c>
      <c r="M26" s="20"/>
      <c r="N26" s="25">
        <v>0</v>
      </c>
      <c r="O26" s="20"/>
      <c r="P26" s="25">
        <v>-97674</v>
      </c>
      <c r="Q26" s="20"/>
      <c r="R26" s="25">
        <v>4894308524</v>
      </c>
      <c r="S26" s="20"/>
      <c r="T26" s="25">
        <v>700661</v>
      </c>
      <c r="U26" s="20"/>
      <c r="V26" s="25">
        <v>50800</v>
      </c>
      <c r="W26" s="20"/>
      <c r="X26" s="25">
        <v>37221316810</v>
      </c>
      <c r="Z26" s="25">
        <v>35381797006.139999</v>
      </c>
      <c r="AA26" s="20"/>
      <c r="AB26" s="26">
        <v>4.2699999999999996</v>
      </c>
    </row>
    <row r="27" spans="1:28" ht="18.75" x14ac:dyDescent="0.2">
      <c r="A27" s="69" t="s">
        <v>36</v>
      </c>
      <c r="B27" s="69"/>
      <c r="C27" s="69"/>
      <c r="E27" s="70">
        <v>4285169</v>
      </c>
      <c r="F27" s="70"/>
      <c r="G27" s="20"/>
      <c r="H27" s="25">
        <v>15683969746</v>
      </c>
      <c r="I27" s="20"/>
      <c r="J27" s="25">
        <v>14440288908.685499</v>
      </c>
      <c r="K27" s="20"/>
      <c r="L27" s="25">
        <v>0</v>
      </c>
      <c r="M27" s="20"/>
      <c r="N27" s="25">
        <v>0</v>
      </c>
      <c r="O27" s="20"/>
      <c r="P27" s="25">
        <v>0</v>
      </c>
      <c r="Q27" s="20"/>
      <c r="R27" s="25">
        <v>0</v>
      </c>
      <c r="S27" s="20"/>
      <c r="T27" s="25">
        <v>4285169</v>
      </c>
      <c r="U27" s="20"/>
      <c r="V27" s="25">
        <v>3671</v>
      </c>
      <c r="W27" s="20"/>
      <c r="X27" s="25">
        <v>15683969746</v>
      </c>
      <c r="Z27" s="25">
        <v>15637256809.3759</v>
      </c>
      <c r="AA27" s="20"/>
      <c r="AB27" s="26">
        <v>1.89</v>
      </c>
    </row>
    <row r="28" spans="1:28" ht="18.75" x14ac:dyDescent="0.2">
      <c r="A28" s="69" t="s">
        <v>37</v>
      </c>
      <c r="B28" s="69"/>
      <c r="C28" s="69"/>
      <c r="E28" s="70">
        <v>1116210</v>
      </c>
      <c r="F28" s="70"/>
      <c r="G28" s="20"/>
      <c r="H28" s="25">
        <v>7323047781</v>
      </c>
      <c r="I28" s="20"/>
      <c r="J28" s="25">
        <v>6701794045.0200005</v>
      </c>
      <c r="K28" s="20"/>
      <c r="L28" s="25">
        <v>0</v>
      </c>
      <c r="M28" s="20"/>
      <c r="N28" s="25">
        <v>0</v>
      </c>
      <c r="O28" s="20"/>
      <c r="P28" s="25">
        <v>0</v>
      </c>
      <c r="Q28" s="20"/>
      <c r="R28" s="25">
        <v>0</v>
      </c>
      <c r="S28" s="20"/>
      <c r="T28" s="25">
        <v>1116210</v>
      </c>
      <c r="U28" s="20"/>
      <c r="V28" s="25">
        <v>6960</v>
      </c>
      <c r="W28" s="20"/>
      <c r="X28" s="25">
        <v>7323047781</v>
      </c>
      <c r="Z28" s="25">
        <v>7722597111.4799995</v>
      </c>
      <c r="AA28" s="20"/>
      <c r="AB28" s="26">
        <v>0.93</v>
      </c>
    </row>
    <row r="29" spans="1:28" ht="18.75" x14ac:dyDescent="0.2">
      <c r="A29" s="69" t="s">
        <v>38</v>
      </c>
      <c r="B29" s="69"/>
      <c r="C29" s="69"/>
      <c r="E29" s="70">
        <v>673874</v>
      </c>
      <c r="F29" s="70"/>
      <c r="G29" s="20"/>
      <c r="H29" s="25">
        <v>4265622420</v>
      </c>
      <c r="I29" s="20"/>
      <c r="J29" s="25">
        <v>3712388780.2374001</v>
      </c>
      <c r="K29" s="20"/>
      <c r="L29" s="25">
        <v>0</v>
      </c>
      <c r="M29" s="20"/>
      <c r="N29" s="25">
        <v>0</v>
      </c>
      <c r="O29" s="20"/>
      <c r="P29" s="25">
        <v>0</v>
      </c>
      <c r="Q29" s="20"/>
      <c r="R29" s="25">
        <v>0</v>
      </c>
      <c r="S29" s="20"/>
      <c r="T29" s="25">
        <v>673874</v>
      </c>
      <c r="U29" s="20"/>
      <c r="V29" s="25">
        <v>5370</v>
      </c>
      <c r="W29" s="20"/>
      <c r="X29" s="25">
        <v>4265622420</v>
      </c>
      <c r="Z29" s="25">
        <v>3597172094.8889999</v>
      </c>
      <c r="AA29" s="20"/>
      <c r="AB29" s="26">
        <v>0.43</v>
      </c>
    </row>
    <row r="30" spans="1:28" ht="18.75" x14ac:dyDescent="0.2">
      <c r="A30" s="69" t="s">
        <v>39</v>
      </c>
      <c r="B30" s="69"/>
      <c r="C30" s="69"/>
      <c r="E30" s="70">
        <v>900000</v>
      </c>
      <c r="F30" s="70"/>
      <c r="G30" s="20"/>
      <c r="H30" s="25">
        <v>3874393291</v>
      </c>
      <c r="I30" s="20"/>
      <c r="J30" s="25">
        <v>3142887885</v>
      </c>
      <c r="K30" s="20"/>
      <c r="L30" s="25">
        <v>0</v>
      </c>
      <c r="M30" s="20"/>
      <c r="N30" s="25">
        <v>0</v>
      </c>
      <c r="O30" s="20"/>
      <c r="P30" s="25">
        <v>0</v>
      </c>
      <c r="Q30" s="20"/>
      <c r="R30" s="25">
        <v>0</v>
      </c>
      <c r="S30" s="20"/>
      <c r="T30" s="25">
        <v>900000</v>
      </c>
      <c r="U30" s="20"/>
      <c r="V30" s="25">
        <v>3905</v>
      </c>
      <c r="W30" s="20"/>
      <c r="X30" s="25">
        <v>3874393291</v>
      </c>
      <c r="Z30" s="25">
        <v>3493588725</v>
      </c>
      <c r="AA30" s="20"/>
      <c r="AB30" s="26">
        <v>0.42</v>
      </c>
    </row>
    <row r="31" spans="1:28" ht="18.75" x14ac:dyDescent="0.2">
      <c r="A31" s="69" t="s">
        <v>40</v>
      </c>
      <c r="B31" s="69"/>
      <c r="C31" s="69"/>
      <c r="E31" s="70">
        <v>18683240</v>
      </c>
      <c r="F31" s="70"/>
      <c r="G31" s="20"/>
      <c r="H31" s="25">
        <v>49098442940</v>
      </c>
      <c r="I31" s="20"/>
      <c r="J31" s="25">
        <v>40821420238.956001</v>
      </c>
      <c r="K31" s="20"/>
      <c r="L31" s="25">
        <v>0</v>
      </c>
      <c r="M31" s="20"/>
      <c r="N31" s="25">
        <v>0</v>
      </c>
      <c r="O31" s="20"/>
      <c r="P31" s="25">
        <v>0</v>
      </c>
      <c r="Q31" s="20"/>
      <c r="R31" s="25">
        <v>0</v>
      </c>
      <c r="S31" s="20"/>
      <c r="T31" s="25">
        <v>18683240</v>
      </c>
      <c r="U31" s="20"/>
      <c r="V31" s="25">
        <v>2425</v>
      </c>
      <c r="W31" s="20"/>
      <c r="X31" s="25">
        <v>49098442940</v>
      </c>
      <c r="Z31" s="25">
        <v>45037281200.849998</v>
      </c>
      <c r="AA31" s="20"/>
      <c r="AB31" s="26">
        <v>5.44</v>
      </c>
    </row>
    <row r="32" spans="1:28" ht="18.75" x14ac:dyDescent="0.2">
      <c r="A32" s="69" t="s">
        <v>41</v>
      </c>
      <c r="B32" s="69"/>
      <c r="C32" s="69"/>
      <c r="E32" s="70">
        <v>53803110</v>
      </c>
      <c r="F32" s="70"/>
      <c r="G32" s="20"/>
      <c r="H32" s="25">
        <v>62017076303</v>
      </c>
      <c r="I32" s="20"/>
      <c r="J32" s="25">
        <v>59366109460.004997</v>
      </c>
      <c r="K32" s="20"/>
      <c r="L32" s="25">
        <v>0</v>
      </c>
      <c r="M32" s="20"/>
      <c r="N32" s="25">
        <v>0</v>
      </c>
      <c r="O32" s="20"/>
      <c r="P32" s="25">
        <v>0</v>
      </c>
      <c r="Q32" s="20"/>
      <c r="R32" s="25">
        <v>0</v>
      </c>
      <c r="S32" s="20"/>
      <c r="T32" s="25">
        <v>53803110</v>
      </c>
      <c r="U32" s="20"/>
      <c r="V32" s="25">
        <v>1149</v>
      </c>
      <c r="W32" s="20"/>
      <c r="X32" s="25">
        <v>62017076303</v>
      </c>
      <c r="Z32" s="25">
        <v>61451945738.329498</v>
      </c>
      <c r="AA32" s="20"/>
      <c r="AB32" s="26">
        <v>7.42</v>
      </c>
    </row>
    <row r="33" spans="1:28" ht="18.75" x14ac:dyDescent="0.2">
      <c r="A33" s="69" t="s">
        <v>42</v>
      </c>
      <c r="B33" s="69"/>
      <c r="C33" s="69"/>
      <c r="E33" s="70">
        <v>2000000</v>
      </c>
      <c r="F33" s="70"/>
      <c r="G33" s="20"/>
      <c r="H33" s="25">
        <v>35531397530</v>
      </c>
      <c r="I33" s="20"/>
      <c r="J33" s="25">
        <v>33936867000</v>
      </c>
      <c r="K33" s="20"/>
      <c r="L33" s="25">
        <v>0</v>
      </c>
      <c r="M33" s="20"/>
      <c r="N33" s="25">
        <v>0</v>
      </c>
      <c r="O33" s="20"/>
      <c r="P33" s="25">
        <v>0</v>
      </c>
      <c r="Q33" s="20"/>
      <c r="R33" s="25">
        <v>0</v>
      </c>
      <c r="S33" s="20"/>
      <c r="T33" s="25">
        <v>2000000</v>
      </c>
      <c r="U33" s="20"/>
      <c r="V33" s="25">
        <v>17300</v>
      </c>
      <c r="W33" s="20"/>
      <c r="X33" s="25">
        <v>35531397530</v>
      </c>
      <c r="Z33" s="25">
        <v>34394130000</v>
      </c>
      <c r="AA33" s="20"/>
      <c r="AB33" s="26">
        <v>4.1500000000000004</v>
      </c>
    </row>
    <row r="34" spans="1:28" ht="18.75" x14ac:dyDescent="0.2">
      <c r="A34" s="69" t="s">
        <v>43</v>
      </c>
      <c r="B34" s="69"/>
      <c r="C34" s="69"/>
      <c r="E34" s="70">
        <v>400500</v>
      </c>
      <c r="F34" s="70"/>
      <c r="G34" s="20"/>
      <c r="H34" s="25">
        <v>14590905626</v>
      </c>
      <c r="I34" s="20"/>
      <c r="J34" s="25">
        <v>13655413957.5</v>
      </c>
      <c r="K34" s="20"/>
      <c r="L34" s="25">
        <v>0</v>
      </c>
      <c r="M34" s="20"/>
      <c r="N34" s="25">
        <v>0</v>
      </c>
      <c r="O34" s="20"/>
      <c r="P34" s="25">
        <v>0</v>
      </c>
      <c r="Q34" s="20"/>
      <c r="R34" s="25">
        <v>0</v>
      </c>
      <c r="S34" s="20"/>
      <c r="T34" s="25">
        <v>400500</v>
      </c>
      <c r="U34" s="20"/>
      <c r="V34" s="25">
        <v>35200</v>
      </c>
      <c r="W34" s="20"/>
      <c r="X34" s="25">
        <v>14590905626</v>
      </c>
      <c r="Z34" s="25">
        <v>14013719280</v>
      </c>
      <c r="AA34" s="20"/>
      <c r="AB34" s="26">
        <v>1.69</v>
      </c>
    </row>
    <row r="35" spans="1:28" ht="18.75" x14ac:dyDescent="0.2">
      <c r="A35" s="69" t="s">
        <v>44</v>
      </c>
      <c r="B35" s="69"/>
      <c r="C35" s="69"/>
      <c r="E35" s="70">
        <v>344649</v>
      </c>
      <c r="F35" s="70"/>
      <c r="G35" s="20"/>
      <c r="H35" s="25">
        <v>14072192375</v>
      </c>
      <c r="I35" s="20"/>
      <c r="J35" s="25">
        <v>13464114701.084999</v>
      </c>
      <c r="K35" s="20"/>
      <c r="L35" s="25">
        <v>0</v>
      </c>
      <c r="M35" s="20"/>
      <c r="N35" s="25">
        <v>0</v>
      </c>
      <c r="O35" s="20"/>
      <c r="P35" s="25">
        <v>0</v>
      </c>
      <c r="Q35" s="20"/>
      <c r="R35" s="25">
        <v>0</v>
      </c>
      <c r="S35" s="20"/>
      <c r="T35" s="25">
        <v>344649</v>
      </c>
      <c r="U35" s="20"/>
      <c r="V35" s="25">
        <v>41590</v>
      </c>
      <c r="W35" s="20"/>
      <c r="X35" s="25">
        <v>14072192375</v>
      </c>
      <c r="Z35" s="25">
        <v>14248664896.1355</v>
      </c>
      <c r="AA35" s="20"/>
      <c r="AB35" s="26">
        <v>1.72</v>
      </c>
    </row>
    <row r="36" spans="1:28" ht="18.75" x14ac:dyDescent="0.2">
      <c r="A36" s="69" t="s">
        <v>45</v>
      </c>
      <c r="B36" s="69"/>
      <c r="C36" s="69"/>
      <c r="E36" s="70">
        <v>321514</v>
      </c>
      <c r="F36" s="70"/>
      <c r="G36" s="20"/>
      <c r="H36" s="25">
        <v>8426970532</v>
      </c>
      <c r="I36" s="20"/>
      <c r="J36" s="25">
        <v>8021984891.6700001</v>
      </c>
      <c r="K36" s="20"/>
      <c r="L36" s="25">
        <v>0</v>
      </c>
      <c r="M36" s="20"/>
      <c r="N36" s="25">
        <v>0</v>
      </c>
      <c r="O36" s="20"/>
      <c r="P36" s="25">
        <v>0</v>
      </c>
      <c r="Q36" s="20"/>
      <c r="R36" s="25">
        <v>0</v>
      </c>
      <c r="S36" s="20"/>
      <c r="T36" s="25">
        <v>321514</v>
      </c>
      <c r="U36" s="20"/>
      <c r="V36" s="25">
        <v>26570</v>
      </c>
      <c r="W36" s="20"/>
      <c r="X36" s="25">
        <v>8426970532</v>
      </c>
      <c r="Z36" s="25">
        <v>8491798349.4689999</v>
      </c>
      <c r="AA36" s="20"/>
      <c r="AB36" s="26">
        <v>1.03</v>
      </c>
    </row>
    <row r="37" spans="1:28" ht="18.75" x14ac:dyDescent="0.2">
      <c r="A37" s="69" t="s">
        <v>46</v>
      </c>
      <c r="B37" s="69"/>
      <c r="C37" s="69"/>
      <c r="E37" s="70">
        <v>4326827</v>
      </c>
      <c r="F37" s="70"/>
      <c r="G37" s="20"/>
      <c r="H37" s="25">
        <v>22725273413</v>
      </c>
      <c r="I37" s="20"/>
      <c r="J37" s="25">
        <v>18696805103.0345</v>
      </c>
      <c r="K37" s="20"/>
      <c r="L37" s="25">
        <v>0</v>
      </c>
      <c r="M37" s="20"/>
      <c r="N37" s="25">
        <v>0</v>
      </c>
      <c r="O37" s="20"/>
      <c r="P37" s="25">
        <v>0</v>
      </c>
      <c r="Q37" s="20"/>
      <c r="R37" s="25">
        <v>0</v>
      </c>
      <c r="S37" s="20"/>
      <c r="T37" s="25">
        <v>4326827</v>
      </c>
      <c r="U37" s="20"/>
      <c r="V37" s="25">
        <v>4204</v>
      </c>
      <c r="W37" s="20"/>
      <c r="X37" s="25">
        <v>22725273413</v>
      </c>
      <c r="Z37" s="25">
        <v>18081750322.787399</v>
      </c>
      <c r="AA37" s="20"/>
      <c r="AB37" s="26">
        <v>2.1800000000000002</v>
      </c>
    </row>
    <row r="38" spans="1:28" ht="18.75" x14ac:dyDescent="0.2">
      <c r="A38" s="69" t="s">
        <v>47</v>
      </c>
      <c r="B38" s="69"/>
      <c r="C38" s="69"/>
      <c r="E38" s="70">
        <v>9690456</v>
      </c>
      <c r="F38" s="70"/>
      <c r="G38" s="20"/>
      <c r="H38" s="25">
        <v>15587932858</v>
      </c>
      <c r="I38" s="20"/>
      <c r="J38" s="25">
        <v>15499171638.961201</v>
      </c>
      <c r="K38" s="20"/>
      <c r="L38" s="25">
        <v>0</v>
      </c>
      <c r="M38" s="20"/>
      <c r="N38" s="25">
        <v>0</v>
      </c>
      <c r="O38" s="20"/>
      <c r="P38" s="25">
        <v>-1210991</v>
      </c>
      <c r="Q38" s="20"/>
      <c r="R38" s="25">
        <v>2204178386</v>
      </c>
      <c r="S38" s="20"/>
      <c r="T38" s="25">
        <v>8479465</v>
      </c>
      <c r="U38" s="20"/>
      <c r="V38" s="25">
        <v>1858</v>
      </c>
      <c r="W38" s="20"/>
      <c r="X38" s="25">
        <v>13639949564</v>
      </c>
      <c r="Z38" s="25">
        <v>15661104636.4785</v>
      </c>
      <c r="AA38" s="20"/>
      <c r="AB38" s="26">
        <v>1.89</v>
      </c>
    </row>
    <row r="39" spans="1:28" ht="18.75" x14ac:dyDescent="0.2">
      <c r="A39" s="69" t="s">
        <v>48</v>
      </c>
      <c r="B39" s="69"/>
      <c r="C39" s="69"/>
      <c r="E39" s="70">
        <v>183752</v>
      </c>
      <c r="F39" s="70"/>
      <c r="G39" s="20"/>
      <c r="H39" s="25">
        <v>6555871881</v>
      </c>
      <c r="I39" s="20"/>
      <c r="J39" s="25">
        <v>6568405974.5760002</v>
      </c>
      <c r="K39" s="20"/>
      <c r="L39" s="25">
        <v>0</v>
      </c>
      <c r="M39" s="20"/>
      <c r="N39" s="25">
        <v>0</v>
      </c>
      <c r="O39" s="20"/>
      <c r="P39" s="25">
        <v>0</v>
      </c>
      <c r="Q39" s="20"/>
      <c r="R39" s="25">
        <v>0</v>
      </c>
      <c r="S39" s="20"/>
      <c r="T39" s="25">
        <v>183752</v>
      </c>
      <c r="U39" s="20"/>
      <c r="V39" s="25">
        <v>37720</v>
      </c>
      <c r="W39" s="20"/>
      <c r="X39" s="25">
        <v>6555871881</v>
      </c>
      <c r="Z39" s="25">
        <v>6889885243.632</v>
      </c>
      <c r="AA39" s="20"/>
      <c r="AB39" s="26">
        <v>0.83</v>
      </c>
    </row>
    <row r="40" spans="1:28" ht="18.75" x14ac:dyDescent="0.2">
      <c r="A40" s="69" t="s">
        <v>49</v>
      </c>
      <c r="B40" s="69"/>
      <c r="C40" s="69"/>
      <c r="E40" s="70">
        <v>3498911</v>
      </c>
      <c r="F40" s="70"/>
      <c r="G40" s="20"/>
      <c r="H40" s="25">
        <v>12449794709</v>
      </c>
      <c r="I40" s="20"/>
      <c r="J40" s="25">
        <v>11582047956.901501</v>
      </c>
      <c r="K40" s="20"/>
      <c r="L40" s="25">
        <v>795207</v>
      </c>
      <c r="M40" s="20"/>
      <c r="N40" s="25">
        <v>0</v>
      </c>
      <c r="O40" s="20"/>
      <c r="P40" s="25">
        <v>0</v>
      </c>
      <c r="Q40" s="20"/>
      <c r="R40" s="25">
        <v>0</v>
      </c>
      <c r="S40" s="20"/>
      <c r="T40" s="25">
        <v>4294118</v>
      </c>
      <c r="U40" s="20"/>
      <c r="V40" s="25">
        <v>2779</v>
      </c>
      <c r="W40" s="20"/>
      <c r="X40" s="25">
        <v>12449794709</v>
      </c>
      <c r="Z40" s="25">
        <v>11862350466.164101</v>
      </c>
      <c r="AA40" s="20"/>
      <c r="AB40" s="26">
        <v>1.43</v>
      </c>
    </row>
    <row r="41" spans="1:28" ht="18.75" x14ac:dyDescent="0.2">
      <c r="A41" s="69" t="s">
        <v>50</v>
      </c>
      <c r="B41" s="69"/>
      <c r="C41" s="69"/>
      <c r="E41" s="70">
        <v>1401522</v>
      </c>
      <c r="F41" s="70"/>
      <c r="G41" s="20"/>
      <c r="H41" s="25">
        <v>7514114881</v>
      </c>
      <c r="I41" s="20"/>
      <c r="J41" s="25">
        <v>6733253168.8353004</v>
      </c>
      <c r="K41" s="20"/>
      <c r="L41" s="25">
        <v>0</v>
      </c>
      <c r="M41" s="20"/>
      <c r="N41" s="25">
        <v>0</v>
      </c>
      <c r="O41" s="20"/>
      <c r="P41" s="25">
        <v>0</v>
      </c>
      <c r="Q41" s="20"/>
      <c r="R41" s="25">
        <v>0</v>
      </c>
      <c r="S41" s="20"/>
      <c r="T41" s="25">
        <v>1401522</v>
      </c>
      <c r="U41" s="20"/>
      <c r="V41" s="25">
        <v>5030</v>
      </c>
      <c r="W41" s="20"/>
      <c r="X41" s="25">
        <v>7514114881</v>
      </c>
      <c r="Z41" s="25">
        <v>7007710208.823</v>
      </c>
      <c r="AA41" s="20"/>
      <c r="AB41" s="26">
        <v>0.85</v>
      </c>
    </row>
    <row r="42" spans="1:28" ht="18.75" x14ac:dyDescent="0.2">
      <c r="A42" s="69" t="s">
        <v>51</v>
      </c>
      <c r="B42" s="69"/>
      <c r="C42" s="69"/>
      <c r="E42" s="70">
        <v>2705694</v>
      </c>
      <c r="F42" s="70"/>
      <c r="G42" s="20"/>
      <c r="H42" s="25">
        <v>16952534463</v>
      </c>
      <c r="I42" s="20"/>
      <c r="J42" s="25">
        <v>11995594238.322001</v>
      </c>
      <c r="K42" s="20"/>
      <c r="L42" s="25">
        <v>0</v>
      </c>
      <c r="M42" s="20"/>
      <c r="N42" s="25">
        <v>0</v>
      </c>
      <c r="O42" s="20"/>
      <c r="P42" s="25">
        <v>0</v>
      </c>
      <c r="Q42" s="20"/>
      <c r="R42" s="25">
        <v>0</v>
      </c>
      <c r="S42" s="20"/>
      <c r="T42" s="25">
        <v>2705694</v>
      </c>
      <c r="U42" s="20"/>
      <c r="V42" s="25">
        <v>5232</v>
      </c>
      <c r="W42" s="20"/>
      <c r="X42" s="25">
        <v>16952534463</v>
      </c>
      <c r="Z42" s="25">
        <v>14071961671.502399</v>
      </c>
      <c r="AA42" s="20"/>
      <c r="AB42" s="26">
        <v>1.7</v>
      </c>
    </row>
    <row r="43" spans="1:28" ht="18.75" x14ac:dyDescent="0.2">
      <c r="A43" s="69" t="s">
        <v>52</v>
      </c>
      <c r="B43" s="69"/>
      <c r="C43" s="69"/>
      <c r="E43" s="70">
        <v>6959666</v>
      </c>
      <c r="F43" s="70"/>
      <c r="G43" s="20"/>
      <c r="H43" s="25">
        <v>49820684384</v>
      </c>
      <c r="I43" s="20"/>
      <c r="J43" s="25">
        <v>44553568558.211998</v>
      </c>
      <c r="K43" s="20"/>
      <c r="L43" s="25">
        <v>0</v>
      </c>
      <c r="M43" s="20"/>
      <c r="N43" s="25">
        <v>0</v>
      </c>
      <c r="O43" s="20"/>
      <c r="P43" s="25">
        <v>0</v>
      </c>
      <c r="Q43" s="20"/>
      <c r="R43" s="25">
        <v>0</v>
      </c>
      <c r="S43" s="20"/>
      <c r="T43" s="25">
        <v>6959666</v>
      </c>
      <c r="U43" s="20"/>
      <c r="V43" s="25">
        <v>6200</v>
      </c>
      <c r="W43" s="20"/>
      <c r="X43" s="25">
        <v>49820684384</v>
      </c>
      <c r="Z43" s="25">
        <v>42893187121.260002</v>
      </c>
      <c r="AA43" s="20"/>
      <c r="AB43" s="26">
        <v>5.18</v>
      </c>
    </row>
    <row r="44" spans="1:28" ht="18.75" x14ac:dyDescent="0.2">
      <c r="A44" s="69" t="s">
        <v>53</v>
      </c>
      <c r="B44" s="69"/>
      <c r="C44" s="69"/>
      <c r="E44" s="70">
        <v>3803339</v>
      </c>
      <c r="F44" s="70"/>
      <c r="G44" s="20"/>
      <c r="H44" s="25">
        <v>18756600419</v>
      </c>
      <c r="I44" s="20"/>
      <c r="J44" s="25">
        <v>15742872829.6038</v>
      </c>
      <c r="K44" s="20"/>
      <c r="L44" s="25">
        <v>0</v>
      </c>
      <c r="M44" s="20"/>
      <c r="N44" s="25">
        <v>0</v>
      </c>
      <c r="O44" s="20"/>
      <c r="P44" s="25">
        <v>0</v>
      </c>
      <c r="Q44" s="20"/>
      <c r="R44" s="25">
        <v>0</v>
      </c>
      <c r="S44" s="20"/>
      <c r="T44" s="25">
        <v>3803339</v>
      </c>
      <c r="U44" s="20"/>
      <c r="V44" s="25">
        <v>4590</v>
      </c>
      <c r="W44" s="20"/>
      <c r="X44" s="25">
        <v>18756600419</v>
      </c>
      <c r="Z44" s="25">
        <v>17353454920.240501</v>
      </c>
      <c r="AA44" s="20"/>
      <c r="AB44" s="26">
        <v>2.1</v>
      </c>
    </row>
    <row r="45" spans="1:28" ht="18.75" x14ac:dyDescent="0.2">
      <c r="A45" s="69" t="s">
        <v>54</v>
      </c>
      <c r="B45" s="69"/>
      <c r="C45" s="69"/>
      <c r="E45" s="70">
        <v>1600000</v>
      </c>
      <c r="F45" s="70"/>
      <c r="G45" s="20"/>
      <c r="H45" s="25">
        <v>7321551303</v>
      </c>
      <c r="I45" s="20"/>
      <c r="J45" s="25">
        <v>7265312640</v>
      </c>
      <c r="K45" s="20"/>
      <c r="L45" s="25">
        <v>0</v>
      </c>
      <c r="M45" s="20"/>
      <c r="N45" s="25">
        <v>0</v>
      </c>
      <c r="O45" s="20"/>
      <c r="P45" s="25">
        <v>0</v>
      </c>
      <c r="Q45" s="20"/>
      <c r="R45" s="25">
        <v>0</v>
      </c>
      <c r="S45" s="20"/>
      <c r="T45" s="25">
        <v>1600000</v>
      </c>
      <c r="U45" s="20"/>
      <c r="V45" s="25">
        <v>4900</v>
      </c>
      <c r="W45" s="20"/>
      <c r="X45" s="25">
        <v>7321551303</v>
      </c>
      <c r="Z45" s="25">
        <v>7793352000</v>
      </c>
      <c r="AA45" s="20"/>
      <c r="AB45" s="26">
        <v>0.94</v>
      </c>
    </row>
    <row r="46" spans="1:28" ht="18.75" x14ac:dyDescent="0.2">
      <c r="A46" s="69" t="s">
        <v>55</v>
      </c>
      <c r="B46" s="69"/>
      <c r="C46" s="69"/>
      <c r="E46" s="70">
        <v>396892</v>
      </c>
      <c r="F46" s="70"/>
      <c r="G46" s="20"/>
      <c r="H46" s="25">
        <v>8369080057</v>
      </c>
      <c r="I46" s="20"/>
      <c r="J46" s="25">
        <v>6221745868.302</v>
      </c>
      <c r="K46" s="20"/>
      <c r="L46" s="25">
        <v>0</v>
      </c>
      <c r="M46" s="20"/>
      <c r="N46" s="25">
        <v>0</v>
      </c>
      <c r="O46" s="20"/>
      <c r="P46" s="25">
        <v>0</v>
      </c>
      <c r="Q46" s="20"/>
      <c r="R46" s="25">
        <v>0</v>
      </c>
      <c r="S46" s="20"/>
      <c r="T46" s="25">
        <v>396892</v>
      </c>
      <c r="U46" s="20"/>
      <c r="V46" s="25">
        <v>19160</v>
      </c>
      <c r="W46" s="20"/>
      <c r="X46" s="25">
        <v>8369080057</v>
      </c>
      <c r="Z46" s="25">
        <v>7559204238.2159996</v>
      </c>
      <c r="AA46" s="20"/>
      <c r="AB46" s="26">
        <v>0.91</v>
      </c>
    </row>
    <row r="47" spans="1:28" ht="18.75" x14ac:dyDescent="0.2">
      <c r="A47" s="69" t="s">
        <v>56</v>
      </c>
      <c r="B47" s="69"/>
      <c r="C47" s="69"/>
      <c r="E47" s="70">
        <v>830107</v>
      </c>
      <c r="F47" s="70"/>
      <c r="G47" s="20"/>
      <c r="H47" s="25">
        <v>7558035733</v>
      </c>
      <c r="I47" s="20"/>
      <c r="J47" s="25">
        <v>7063436910.276</v>
      </c>
      <c r="K47" s="20"/>
      <c r="L47" s="25">
        <v>0</v>
      </c>
      <c r="M47" s="20"/>
      <c r="N47" s="25">
        <v>0</v>
      </c>
      <c r="O47" s="20"/>
      <c r="P47" s="25">
        <v>0</v>
      </c>
      <c r="Q47" s="20"/>
      <c r="R47" s="25">
        <v>0</v>
      </c>
      <c r="S47" s="20"/>
      <c r="T47" s="25">
        <v>830107</v>
      </c>
      <c r="U47" s="20"/>
      <c r="V47" s="25">
        <v>9560</v>
      </c>
      <c r="W47" s="20"/>
      <c r="X47" s="25">
        <v>7558035733</v>
      </c>
      <c r="Z47" s="25">
        <v>7888604773.6260004</v>
      </c>
      <c r="AA47" s="20"/>
      <c r="AB47" s="26">
        <v>0.95</v>
      </c>
    </row>
    <row r="48" spans="1:28" ht="18.75" x14ac:dyDescent="0.2">
      <c r="A48" s="69" t="s">
        <v>57</v>
      </c>
      <c r="B48" s="69"/>
      <c r="C48" s="69"/>
      <c r="E48" s="70">
        <v>688025</v>
      </c>
      <c r="F48" s="70"/>
      <c r="G48" s="20"/>
      <c r="H48" s="25">
        <v>4093330757</v>
      </c>
      <c r="I48" s="20"/>
      <c r="J48" s="25">
        <v>3617996319.1125002</v>
      </c>
      <c r="K48" s="20"/>
      <c r="L48" s="25">
        <v>0</v>
      </c>
      <c r="M48" s="20"/>
      <c r="N48" s="25">
        <v>0</v>
      </c>
      <c r="O48" s="20"/>
      <c r="P48" s="25">
        <v>0</v>
      </c>
      <c r="Q48" s="20"/>
      <c r="R48" s="25">
        <v>0</v>
      </c>
      <c r="S48" s="20"/>
      <c r="T48" s="25">
        <v>688025</v>
      </c>
      <c r="U48" s="20"/>
      <c r="V48" s="25">
        <v>5480</v>
      </c>
      <c r="W48" s="20"/>
      <c r="X48" s="25">
        <v>4093330757</v>
      </c>
      <c r="Z48" s="25">
        <v>3747943256.8499999</v>
      </c>
      <c r="AA48" s="20"/>
      <c r="AB48" s="26">
        <v>0.45</v>
      </c>
    </row>
    <row r="49" spans="1:28" ht="18.75" x14ac:dyDescent="0.2">
      <c r="A49" s="69" t="s">
        <v>58</v>
      </c>
      <c r="B49" s="69"/>
      <c r="C49" s="69"/>
      <c r="E49" s="70">
        <v>0</v>
      </c>
      <c r="F49" s="70"/>
      <c r="G49" s="20"/>
      <c r="H49" s="25">
        <v>0</v>
      </c>
      <c r="I49" s="20"/>
      <c r="J49" s="25">
        <v>0</v>
      </c>
      <c r="K49" s="20"/>
      <c r="L49" s="25">
        <v>358248</v>
      </c>
      <c r="M49" s="20"/>
      <c r="N49" s="25">
        <v>2502891554</v>
      </c>
      <c r="O49" s="20"/>
      <c r="P49" s="25">
        <v>0</v>
      </c>
      <c r="Q49" s="20"/>
      <c r="R49" s="25">
        <v>0</v>
      </c>
      <c r="S49" s="20"/>
      <c r="T49" s="25">
        <v>358248</v>
      </c>
      <c r="U49" s="20"/>
      <c r="V49" s="25">
        <v>6980</v>
      </c>
      <c r="W49" s="20"/>
      <c r="X49" s="25">
        <v>2502891554</v>
      </c>
      <c r="Z49" s="25">
        <v>2485692642.3119998</v>
      </c>
      <c r="AA49" s="20"/>
      <c r="AB49" s="26">
        <v>0.3</v>
      </c>
    </row>
    <row r="50" spans="1:28" ht="18.75" x14ac:dyDescent="0.2">
      <c r="A50" s="69" t="s">
        <v>59</v>
      </c>
      <c r="B50" s="69"/>
      <c r="C50" s="69"/>
      <c r="E50" s="70">
        <v>0</v>
      </c>
      <c r="F50" s="70"/>
      <c r="G50" s="20"/>
      <c r="H50" s="25">
        <v>0</v>
      </c>
      <c r="I50" s="20"/>
      <c r="J50" s="25">
        <v>0</v>
      </c>
      <c r="K50" s="20"/>
      <c r="L50" s="25">
        <v>1600000</v>
      </c>
      <c r="M50" s="20"/>
      <c r="N50" s="25">
        <v>6482810447</v>
      </c>
      <c r="O50" s="20"/>
      <c r="P50" s="25">
        <v>0</v>
      </c>
      <c r="Q50" s="20"/>
      <c r="R50" s="25">
        <v>0</v>
      </c>
      <c r="S50" s="20"/>
      <c r="T50" s="25">
        <v>1600000</v>
      </c>
      <c r="U50" s="20"/>
      <c r="V50" s="25">
        <v>4179</v>
      </c>
      <c r="W50" s="20"/>
      <c r="X50" s="25">
        <v>6482810447</v>
      </c>
      <c r="Z50" s="25">
        <v>6646615920</v>
      </c>
      <c r="AA50" s="20"/>
      <c r="AB50" s="26">
        <v>0.8</v>
      </c>
    </row>
    <row r="51" spans="1:28" ht="21.75" thickBot="1" x14ac:dyDescent="0.25">
      <c r="A51" s="71" t="s">
        <v>60</v>
      </c>
      <c r="B51" s="71"/>
      <c r="C51" s="71"/>
      <c r="D51" s="71"/>
      <c r="E51" s="20"/>
      <c r="F51" s="28">
        <v>192544637</v>
      </c>
      <c r="G51" s="20"/>
      <c r="H51" s="28">
        <v>680676213545</v>
      </c>
      <c r="I51" s="20"/>
      <c r="J51" s="28">
        <v>605235832807.61804</v>
      </c>
      <c r="K51" s="20"/>
      <c r="L51" s="28">
        <v>5161070</v>
      </c>
      <c r="M51" s="20"/>
      <c r="N51" s="28">
        <v>20031281001</v>
      </c>
      <c r="O51" s="20"/>
      <c r="P51" s="28">
        <v>-1373179</v>
      </c>
      <c r="Q51" s="20"/>
      <c r="R51" s="28">
        <v>19026837717</v>
      </c>
      <c r="S51" s="20"/>
      <c r="T51" s="28">
        <v>186693528</v>
      </c>
      <c r="U51" s="20"/>
      <c r="V51" s="28"/>
      <c r="W51" s="20"/>
      <c r="X51" s="28">
        <v>682239109635</v>
      </c>
      <c r="Z51" s="28">
        <v>641208273546.79504</v>
      </c>
      <c r="AA51" s="20"/>
      <c r="AB51" s="29" t="s">
        <v>245</v>
      </c>
    </row>
    <row r="52" spans="1:28" ht="21.75" thickTop="1" x14ac:dyDescent="0.2">
      <c r="A52" s="72"/>
      <c r="B52" s="72"/>
      <c r="C52" s="72"/>
      <c r="D52" s="72"/>
      <c r="E52" s="20"/>
      <c r="F52" s="25"/>
      <c r="G52" s="20"/>
      <c r="H52" s="25"/>
      <c r="I52" s="20"/>
      <c r="J52" s="25"/>
      <c r="K52" s="20"/>
      <c r="L52" s="25"/>
      <c r="M52" s="20"/>
      <c r="N52" s="25"/>
      <c r="O52" s="20"/>
      <c r="P52" s="25"/>
      <c r="Q52" s="20"/>
      <c r="R52" s="25"/>
      <c r="S52" s="20"/>
      <c r="T52" s="25"/>
      <c r="U52" s="20"/>
      <c r="V52" s="25"/>
      <c r="W52" s="20"/>
      <c r="X52" s="25"/>
      <c r="Z52" s="25"/>
      <c r="AA52" s="20"/>
      <c r="AB52" s="26"/>
    </row>
  </sheetData>
  <mergeCells count="97">
    <mergeCell ref="A51:D51"/>
    <mergeCell ref="A52:D52"/>
    <mergeCell ref="A48:C48"/>
    <mergeCell ref="E48:F48"/>
    <mergeCell ref="A49:C49"/>
    <mergeCell ref="E49:F49"/>
    <mergeCell ref="A50:C50"/>
    <mergeCell ref="E50:F50"/>
    <mergeCell ref="A45:C45"/>
    <mergeCell ref="E45:F45"/>
    <mergeCell ref="A46:C46"/>
    <mergeCell ref="E46:F46"/>
    <mergeCell ref="A47:C47"/>
    <mergeCell ref="E47:F47"/>
    <mergeCell ref="A42:C42"/>
    <mergeCell ref="E42:F42"/>
    <mergeCell ref="A43:C43"/>
    <mergeCell ref="E43:F43"/>
    <mergeCell ref="A44:C44"/>
    <mergeCell ref="E44:F44"/>
    <mergeCell ref="A39:C39"/>
    <mergeCell ref="E39:F39"/>
    <mergeCell ref="A40:C40"/>
    <mergeCell ref="E40:F40"/>
    <mergeCell ref="A41:C41"/>
    <mergeCell ref="E41:F41"/>
    <mergeCell ref="A36:C36"/>
    <mergeCell ref="E36:F36"/>
    <mergeCell ref="A37:C37"/>
    <mergeCell ref="E37:F37"/>
    <mergeCell ref="A38:C38"/>
    <mergeCell ref="E38:F38"/>
    <mergeCell ref="A33:C33"/>
    <mergeCell ref="E33:F33"/>
    <mergeCell ref="A34:C34"/>
    <mergeCell ref="E34:F34"/>
    <mergeCell ref="A35:C35"/>
    <mergeCell ref="E35:F35"/>
    <mergeCell ref="A30:C30"/>
    <mergeCell ref="E30:F30"/>
    <mergeCell ref="A31:C31"/>
    <mergeCell ref="E31:F31"/>
    <mergeCell ref="A32:C32"/>
    <mergeCell ref="E32:F32"/>
    <mergeCell ref="A27:C27"/>
    <mergeCell ref="E27:F27"/>
    <mergeCell ref="A28:C28"/>
    <mergeCell ref="E28:F28"/>
    <mergeCell ref="A29:C29"/>
    <mergeCell ref="E29:F29"/>
    <mergeCell ref="A24:C24"/>
    <mergeCell ref="E24:F24"/>
    <mergeCell ref="A25:C25"/>
    <mergeCell ref="E25:F25"/>
    <mergeCell ref="A26:C26"/>
    <mergeCell ref="E26:F26"/>
    <mergeCell ref="A21:C21"/>
    <mergeCell ref="E21:F21"/>
    <mergeCell ref="A22:C22"/>
    <mergeCell ref="E22:F22"/>
    <mergeCell ref="A23:C23"/>
    <mergeCell ref="E23:F23"/>
    <mergeCell ref="A18:C18"/>
    <mergeCell ref="E18:F18"/>
    <mergeCell ref="A19:C19"/>
    <mergeCell ref="E19:F19"/>
    <mergeCell ref="A20:C20"/>
    <mergeCell ref="E20:F20"/>
    <mergeCell ref="A15:C15"/>
    <mergeCell ref="E15:F15"/>
    <mergeCell ref="A16:C16"/>
    <mergeCell ref="E16:F16"/>
    <mergeCell ref="A17:C17"/>
    <mergeCell ref="E17:F17"/>
    <mergeCell ref="A12:C12"/>
    <mergeCell ref="E12:F12"/>
    <mergeCell ref="A13:C13"/>
    <mergeCell ref="E13:F13"/>
    <mergeCell ref="A14:C14"/>
    <mergeCell ref="E14:F14"/>
    <mergeCell ref="A9:C9"/>
    <mergeCell ref="E9:F9"/>
    <mergeCell ref="A10:C10"/>
    <mergeCell ref="E10:F10"/>
    <mergeCell ref="A11:C11"/>
    <mergeCell ref="E11:F11"/>
    <mergeCell ref="F7:J7"/>
    <mergeCell ref="L7:R7"/>
    <mergeCell ref="T7:AB7"/>
    <mergeCell ref="L8:N8"/>
    <mergeCell ref="P8:R8"/>
    <mergeCell ref="A1:AB1"/>
    <mergeCell ref="A2:AB2"/>
    <mergeCell ref="A3:AB3"/>
    <mergeCell ref="B5:AB5"/>
    <mergeCell ref="A6:B6"/>
    <mergeCell ref="C6:AB6"/>
  </mergeCells>
  <pageMargins left="0.39" right="0.39" top="0.39" bottom="0.39" header="0" footer="0"/>
  <pageSetup scale="5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1"/>
  <sheetViews>
    <sheetView rightToLeft="1" topLeftCell="C1" zoomScaleNormal="100" workbookViewId="0">
      <selection activeCell="F7" sqref="F7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27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5.42578125" bestFit="1" customWidth="1"/>
    <col min="17" max="17" width="1.28515625" customWidth="1"/>
    <col min="18" max="18" width="12.85546875" bestFit="1" customWidth="1"/>
    <col min="19" max="19" width="1.28515625" customWidth="1"/>
    <col min="20" max="20" width="16" bestFit="1" customWidth="1"/>
    <col min="21" max="21" width="1.28515625" customWidth="1"/>
    <col min="22" max="22" width="6.5703125" bestFit="1" customWidth="1"/>
    <col min="23" max="23" width="1.28515625" customWidth="1"/>
    <col min="24" max="24" width="14.85546875" bestFit="1" customWidth="1"/>
    <col min="25" max="25" width="1.28515625" customWidth="1"/>
    <col min="26" max="26" width="5.42578125" bestFit="1" customWidth="1"/>
    <col min="27" max="27" width="1.28515625" customWidth="1"/>
    <col min="28" max="28" width="10.28515625" bestFit="1" customWidth="1"/>
    <col min="29" max="29" width="1.28515625" customWidth="1"/>
    <col min="30" max="30" width="6.5703125" bestFit="1" customWidth="1"/>
    <col min="31" max="31" width="1.28515625" customWidth="1"/>
    <col min="32" max="32" width="16.140625" bestFit="1" customWidth="1"/>
    <col min="33" max="33" width="1.28515625" customWidth="1"/>
    <col min="34" max="34" width="14.85546875" bestFit="1" customWidth="1"/>
    <col min="35" max="35" width="1.28515625" customWidth="1"/>
    <col min="36" max="36" width="16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</row>
    <row r="2" spans="1:38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</row>
    <row r="3" spans="1:38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</row>
    <row r="4" spans="1:38" ht="14.45" customHeight="1" x14ac:dyDescent="0.2"/>
    <row r="5" spans="1:38" s="32" customFormat="1" ht="14.45" customHeight="1" x14ac:dyDescent="0.2">
      <c r="A5" s="31" t="s">
        <v>87</v>
      </c>
      <c r="B5" s="73" t="s">
        <v>88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</row>
    <row r="6" spans="1:38" ht="14.45" customHeight="1" x14ac:dyDescent="0.2">
      <c r="A6" s="65" t="s">
        <v>89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 t="s">
        <v>7</v>
      </c>
      <c r="Q6" s="65"/>
      <c r="R6" s="65"/>
      <c r="S6" s="65"/>
      <c r="T6" s="65"/>
      <c r="V6" s="65" t="s">
        <v>8</v>
      </c>
      <c r="W6" s="65"/>
      <c r="X6" s="65"/>
      <c r="Y6" s="65"/>
      <c r="Z6" s="65"/>
      <c r="AA6" s="65"/>
      <c r="AB6" s="65"/>
      <c r="AD6" s="65" t="s">
        <v>9</v>
      </c>
      <c r="AE6" s="65"/>
      <c r="AF6" s="65"/>
      <c r="AG6" s="65"/>
      <c r="AH6" s="65"/>
      <c r="AI6" s="65"/>
      <c r="AJ6" s="65"/>
      <c r="AK6" s="65"/>
      <c r="AL6" s="65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66" t="s">
        <v>10</v>
      </c>
      <c r="W7" s="66"/>
      <c r="X7" s="66"/>
      <c r="Y7" s="3"/>
      <c r="Z7" s="66" t="s">
        <v>11</v>
      </c>
      <c r="AA7" s="66"/>
      <c r="AB7" s="66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65" t="s">
        <v>90</v>
      </c>
      <c r="B8" s="65"/>
      <c r="D8" s="2" t="s">
        <v>91</v>
      </c>
      <c r="F8" s="2" t="s">
        <v>92</v>
      </c>
      <c r="H8" s="2" t="s">
        <v>93</v>
      </c>
      <c r="J8" s="2" t="s">
        <v>94</v>
      </c>
      <c r="L8" s="2" t="s">
        <v>95</v>
      </c>
      <c r="N8" s="2" t="s">
        <v>64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  <row r="9" spans="1:38" ht="21.75" customHeight="1" x14ac:dyDescent="0.2">
      <c r="A9" s="86" t="s">
        <v>96</v>
      </c>
      <c r="B9" s="86"/>
      <c r="D9" s="11" t="s">
        <v>97</v>
      </c>
      <c r="F9" s="11" t="s">
        <v>97</v>
      </c>
      <c r="H9" s="11" t="s">
        <v>98</v>
      </c>
      <c r="J9" s="11" t="s">
        <v>99</v>
      </c>
      <c r="L9" s="12">
        <v>0</v>
      </c>
      <c r="N9" s="12">
        <v>0</v>
      </c>
      <c r="P9" s="13">
        <v>0</v>
      </c>
      <c r="R9" s="13">
        <v>0</v>
      </c>
      <c r="T9" s="13">
        <v>0</v>
      </c>
      <c r="V9" s="13">
        <v>6894</v>
      </c>
      <c r="X9" s="13">
        <v>4996987339</v>
      </c>
      <c r="Z9" s="13">
        <v>0</v>
      </c>
      <c r="AB9" s="13">
        <v>0</v>
      </c>
      <c r="AD9" s="13">
        <v>6894</v>
      </c>
      <c r="AF9" s="13">
        <v>722700</v>
      </c>
      <c r="AH9" s="13">
        <v>4996987339</v>
      </c>
      <c r="AJ9" s="13">
        <v>4981390759</v>
      </c>
      <c r="AL9" s="12">
        <v>0.6</v>
      </c>
    </row>
    <row r="10" spans="1:38" ht="21.75" customHeight="1" thickBot="1" x14ac:dyDescent="0.25">
      <c r="A10" s="79" t="s">
        <v>60</v>
      </c>
      <c r="B10" s="79"/>
      <c r="D10" s="9"/>
      <c r="F10" s="9"/>
      <c r="H10" s="9"/>
      <c r="J10" s="9"/>
      <c r="L10" s="9"/>
      <c r="N10" s="9"/>
      <c r="P10" s="9">
        <v>0</v>
      </c>
      <c r="R10" s="9">
        <v>0</v>
      </c>
      <c r="T10" s="9">
        <v>0</v>
      </c>
      <c r="V10" s="9">
        <v>6894</v>
      </c>
      <c r="X10" s="9">
        <v>4996987339</v>
      </c>
      <c r="Z10" s="9">
        <v>0</v>
      </c>
      <c r="AB10" s="9">
        <v>0</v>
      </c>
      <c r="AD10" s="9">
        <v>6894</v>
      </c>
      <c r="AF10" s="9"/>
      <c r="AH10" s="9">
        <v>4996987339</v>
      </c>
      <c r="AJ10" s="9">
        <v>4981390759</v>
      </c>
      <c r="AL10" s="10">
        <v>0.6</v>
      </c>
    </row>
    <row r="11" spans="1:38" ht="13.5" thickTop="1" x14ac:dyDescent="0.2"/>
  </sheetData>
  <mergeCells count="13"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62"/>
  <sheetViews>
    <sheetView rightToLeft="1" zoomScaleNormal="100" workbookViewId="0">
      <selection activeCell="A24" sqref="A24"/>
    </sheetView>
  </sheetViews>
  <sheetFormatPr defaultRowHeight="12.75" x14ac:dyDescent="0.2"/>
  <cols>
    <col min="1" max="1" width="29.85546875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7.57031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5.1406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</row>
    <row r="2" spans="1:49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</row>
    <row r="3" spans="1:49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</row>
    <row r="4" spans="1:49" ht="1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</row>
    <row r="5" spans="1:49" s="32" customFormat="1" ht="14.25" customHeight="1" x14ac:dyDescent="0.2">
      <c r="A5" s="73" t="s">
        <v>65</v>
      </c>
      <c r="B5" s="74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</row>
    <row r="6" spans="1:49" s="32" customFormat="1" ht="14.2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</row>
    <row r="7" spans="1:49" s="32" customFormat="1" ht="14.25" customHeight="1" x14ac:dyDescent="0.2">
      <c r="A7" s="31"/>
      <c r="B7" s="31"/>
      <c r="C7" s="31" t="s">
        <v>7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 t="s">
        <v>9</v>
      </c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</row>
    <row r="8" spans="1:49" ht="18" customHeight="1" x14ac:dyDescent="0.2">
      <c r="A8" s="19" t="s">
        <v>61</v>
      </c>
      <c r="C8" s="22" t="s">
        <v>66</v>
      </c>
      <c r="D8" s="3"/>
      <c r="E8" s="22" t="s">
        <v>67</v>
      </c>
      <c r="F8" s="3"/>
      <c r="G8" s="66" t="s">
        <v>68</v>
      </c>
      <c r="H8" s="66"/>
      <c r="I8" s="66"/>
      <c r="J8" s="3"/>
      <c r="K8" s="66" t="s">
        <v>69</v>
      </c>
      <c r="L8" s="66"/>
      <c r="M8" s="66"/>
      <c r="N8" s="3"/>
      <c r="O8" s="66" t="s">
        <v>62</v>
      </c>
      <c r="P8" s="66"/>
      <c r="Q8" s="66"/>
      <c r="R8" s="3"/>
      <c r="S8" s="66" t="s">
        <v>63</v>
      </c>
      <c r="T8" s="66"/>
      <c r="U8" s="66"/>
      <c r="V8" s="66"/>
      <c r="W8" s="66"/>
      <c r="Y8" s="66" t="s">
        <v>66</v>
      </c>
      <c r="Z8" s="66"/>
      <c r="AA8" s="66"/>
      <c r="AB8" s="66"/>
      <c r="AC8" s="66"/>
      <c r="AD8" s="3"/>
      <c r="AE8" s="66" t="s">
        <v>67</v>
      </c>
      <c r="AF8" s="66"/>
      <c r="AG8" s="66"/>
      <c r="AH8" s="66"/>
      <c r="AI8" s="66"/>
      <c r="AJ8" s="3"/>
      <c r="AK8" s="66" t="s">
        <v>68</v>
      </c>
      <c r="AL8" s="66"/>
      <c r="AM8" s="66"/>
      <c r="AN8" s="3"/>
      <c r="AO8" s="66" t="s">
        <v>69</v>
      </c>
      <c r="AP8" s="66"/>
      <c r="AQ8" s="66"/>
      <c r="AR8" s="3"/>
      <c r="AS8" s="66" t="s">
        <v>62</v>
      </c>
      <c r="AT8" s="66"/>
      <c r="AU8" s="3"/>
      <c r="AV8" s="22" t="s">
        <v>63</v>
      </c>
    </row>
    <row r="9" spans="1:49" ht="22.5" customHeight="1" x14ac:dyDescent="0.2">
      <c r="A9" s="6" t="s">
        <v>70</v>
      </c>
      <c r="C9" s="33" t="s">
        <v>71</v>
      </c>
      <c r="D9" s="20"/>
      <c r="E9" s="33" t="s">
        <v>72</v>
      </c>
      <c r="F9" s="20"/>
      <c r="G9" s="75" t="s">
        <v>73</v>
      </c>
      <c r="H9" s="75"/>
      <c r="I9" s="75"/>
      <c r="J9" s="20"/>
      <c r="K9" s="70">
        <v>10000000</v>
      </c>
      <c r="L9" s="70"/>
      <c r="M9" s="70"/>
      <c r="N9" s="20"/>
      <c r="O9" s="70">
        <v>1000</v>
      </c>
      <c r="P9" s="70"/>
      <c r="Q9" s="70"/>
      <c r="R9" s="20"/>
      <c r="S9" s="75" t="s">
        <v>74</v>
      </c>
      <c r="T9" s="75"/>
      <c r="U9" s="75"/>
      <c r="V9" s="75"/>
      <c r="W9" s="75"/>
      <c r="X9" s="20"/>
      <c r="Y9" s="75" t="s">
        <v>71</v>
      </c>
      <c r="Z9" s="75"/>
      <c r="AA9" s="75"/>
      <c r="AB9" s="75"/>
      <c r="AC9" s="75"/>
      <c r="AD9" s="20"/>
      <c r="AE9" s="75" t="s">
        <v>73</v>
      </c>
      <c r="AF9" s="75"/>
      <c r="AG9" s="75"/>
      <c r="AH9" s="75"/>
      <c r="AI9" s="75"/>
      <c r="AJ9" s="20"/>
      <c r="AK9" s="75" t="s">
        <v>73</v>
      </c>
      <c r="AL9" s="75"/>
      <c r="AM9" s="75"/>
      <c r="AN9" s="20"/>
      <c r="AO9" s="70">
        <v>0</v>
      </c>
      <c r="AP9" s="70"/>
      <c r="AQ9" s="70"/>
      <c r="AR9" s="20"/>
      <c r="AS9" s="70">
        <v>0</v>
      </c>
      <c r="AT9" s="70"/>
      <c r="AU9" s="20"/>
      <c r="AV9" s="33" t="s">
        <v>73</v>
      </c>
    </row>
    <row r="10" spans="1:49" ht="22.5" customHeight="1" x14ac:dyDescent="0.2">
      <c r="A10" s="6" t="s">
        <v>75</v>
      </c>
      <c r="C10" s="33" t="s">
        <v>71</v>
      </c>
      <c r="D10" s="20"/>
      <c r="E10" s="33" t="s">
        <v>72</v>
      </c>
      <c r="F10" s="20"/>
      <c r="G10" s="75" t="s">
        <v>73</v>
      </c>
      <c r="H10" s="75"/>
      <c r="I10" s="75"/>
      <c r="J10" s="20"/>
      <c r="K10" s="70">
        <v>4000</v>
      </c>
      <c r="L10" s="70"/>
      <c r="M10" s="70"/>
      <c r="N10" s="20"/>
      <c r="O10" s="70">
        <v>11700</v>
      </c>
      <c r="P10" s="70"/>
      <c r="Q10" s="70"/>
      <c r="R10" s="20"/>
      <c r="S10" s="75" t="s">
        <v>76</v>
      </c>
      <c r="T10" s="75"/>
      <c r="U10" s="75"/>
      <c r="V10" s="75"/>
      <c r="W10" s="75"/>
      <c r="X10" s="20"/>
      <c r="Y10" s="75" t="s">
        <v>71</v>
      </c>
      <c r="Z10" s="75"/>
      <c r="AA10" s="75"/>
      <c r="AB10" s="75"/>
      <c r="AC10" s="75"/>
      <c r="AD10" s="20"/>
      <c r="AE10" s="75" t="s">
        <v>72</v>
      </c>
      <c r="AF10" s="75"/>
      <c r="AG10" s="75"/>
      <c r="AH10" s="75"/>
      <c r="AI10" s="75"/>
      <c r="AJ10" s="20"/>
      <c r="AK10" s="75" t="s">
        <v>73</v>
      </c>
      <c r="AL10" s="75"/>
      <c r="AM10" s="75"/>
      <c r="AN10" s="20"/>
      <c r="AO10" s="70">
        <v>4000</v>
      </c>
      <c r="AP10" s="70"/>
      <c r="AQ10" s="70"/>
      <c r="AR10" s="20"/>
      <c r="AS10" s="70">
        <v>11700</v>
      </c>
      <c r="AT10" s="70"/>
      <c r="AU10" s="20"/>
      <c r="AV10" s="33" t="s">
        <v>76</v>
      </c>
    </row>
    <row r="11" spans="1:49" ht="22.5" customHeight="1" x14ac:dyDescent="0.2">
      <c r="A11" s="6" t="s">
        <v>77</v>
      </c>
      <c r="C11" s="33" t="s">
        <v>71</v>
      </c>
      <c r="D11" s="20"/>
      <c r="E11" s="33" t="s">
        <v>72</v>
      </c>
      <c r="F11" s="20"/>
      <c r="G11" s="75" t="s">
        <v>73</v>
      </c>
      <c r="H11" s="75"/>
      <c r="I11" s="75"/>
      <c r="J11" s="20"/>
      <c r="K11" s="70">
        <v>2000000</v>
      </c>
      <c r="L11" s="70"/>
      <c r="M11" s="70"/>
      <c r="N11" s="20"/>
      <c r="O11" s="70">
        <v>1000</v>
      </c>
      <c r="P11" s="70"/>
      <c r="Q11" s="70"/>
      <c r="R11" s="20"/>
      <c r="S11" s="75" t="s">
        <v>78</v>
      </c>
      <c r="T11" s="75"/>
      <c r="U11" s="75"/>
      <c r="V11" s="75"/>
      <c r="W11" s="75"/>
      <c r="X11" s="20"/>
      <c r="Y11" s="75" t="s">
        <v>71</v>
      </c>
      <c r="Z11" s="75"/>
      <c r="AA11" s="75"/>
      <c r="AB11" s="75"/>
      <c r="AC11" s="75"/>
      <c r="AD11" s="20"/>
      <c r="AE11" s="75" t="s">
        <v>72</v>
      </c>
      <c r="AF11" s="75"/>
      <c r="AG11" s="75"/>
      <c r="AH11" s="75"/>
      <c r="AI11" s="75"/>
      <c r="AJ11" s="20"/>
      <c r="AK11" s="75" t="s">
        <v>73</v>
      </c>
      <c r="AL11" s="75"/>
      <c r="AM11" s="75"/>
      <c r="AN11" s="20"/>
      <c r="AO11" s="70">
        <v>2000000</v>
      </c>
      <c r="AP11" s="70"/>
      <c r="AQ11" s="70"/>
      <c r="AR11" s="20"/>
      <c r="AS11" s="70">
        <v>1000</v>
      </c>
      <c r="AT11" s="70"/>
      <c r="AU11" s="20"/>
      <c r="AV11" s="33" t="s">
        <v>78</v>
      </c>
    </row>
    <row r="12" spans="1:49" ht="22.5" customHeight="1" x14ac:dyDescent="0.2">
      <c r="A12" s="6" t="s">
        <v>20</v>
      </c>
      <c r="C12" s="33" t="s">
        <v>71</v>
      </c>
      <c r="D12" s="20"/>
      <c r="E12" s="33" t="s">
        <v>79</v>
      </c>
      <c r="F12" s="20"/>
      <c r="G12" s="75" t="s">
        <v>73</v>
      </c>
      <c r="H12" s="75"/>
      <c r="I12" s="75"/>
      <c r="J12" s="20"/>
      <c r="K12" s="70">
        <v>600000</v>
      </c>
      <c r="L12" s="70"/>
      <c r="M12" s="70"/>
      <c r="N12" s="20"/>
      <c r="O12" s="70">
        <v>1200</v>
      </c>
      <c r="P12" s="70"/>
      <c r="Q12" s="70"/>
      <c r="R12" s="20"/>
      <c r="S12" s="75" t="s">
        <v>74</v>
      </c>
      <c r="T12" s="75"/>
      <c r="U12" s="75"/>
      <c r="V12" s="75"/>
      <c r="W12" s="75"/>
      <c r="X12" s="20"/>
      <c r="Y12" s="75" t="s">
        <v>71</v>
      </c>
      <c r="Z12" s="75"/>
      <c r="AA12" s="75"/>
      <c r="AB12" s="75"/>
      <c r="AC12" s="75"/>
      <c r="AD12" s="20"/>
      <c r="AE12" s="75" t="s">
        <v>73</v>
      </c>
      <c r="AF12" s="75"/>
      <c r="AG12" s="75"/>
      <c r="AH12" s="75"/>
      <c r="AI12" s="75"/>
      <c r="AJ12" s="20"/>
      <c r="AK12" s="75" t="s">
        <v>73</v>
      </c>
      <c r="AL12" s="75"/>
      <c r="AM12" s="75"/>
      <c r="AN12" s="20"/>
      <c r="AO12" s="70">
        <v>0</v>
      </c>
      <c r="AP12" s="70"/>
      <c r="AQ12" s="70"/>
      <c r="AR12" s="20"/>
      <c r="AS12" s="70">
        <v>0</v>
      </c>
      <c r="AT12" s="70"/>
      <c r="AU12" s="20"/>
      <c r="AV12" s="33" t="s">
        <v>73</v>
      </c>
    </row>
    <row r="13" spans="1:49" ht="22.5" customHeight="1" x14ac:dyDescent="0.2">
      <c r="A13" s="6" t="s">
        <v>21</v>
      </c>
      <c r="C13" s="33" t="s">
        <v>71</v>
      </c>
      <c r="D13" s="20"/>
      <c r="E13" s="33" t="s">
        <v>79</v>
      </c>
      <c r="F13" s="20"/>
      <c r="G13" s="75" t="s">
        <v>73</v>
      </c>
      <c r="H13" s="75"/>
      <c r="I13" s="75"/>
      <c r="J13" s="20"/>
      <c r="K13" s="70">
        <v>9039000</v>
      </c>
      <c r="L13" s="70"/>
      <c r="M13" s="70"/>
      <c r="N13" s="20"/>
      <c r="O13" s="70">
        <v>1300</v>
      </c>
      <c r="P13" s="70"/>
      <c r="Q13" s="70"/>
      <c r="R13" s="20"/>
      <c r="S13" s="75" t="s">
        <v>74</v>
      </c>
      <c r="T13" s="75"/>
      <c r="U13" s="75"/>
      <c r="V13" s="75"/>
      <c r="W13" s="75"/>
      <c r="X13" s="20"/>
      <c r="Y13" s="75" t="s">
        <v>71</v>
      </c>
      <c r="Z13" s="75"/>
      <c r="AA13" s="75"/>
      <c r="AB13" s="75"/>
      <c r="AC13" s="75"/>
      <c r="AD13" s="20"/>
      <c r="AE13" s="75" t="s">
        <v>73</v>
      </c>
      <c r="AF13" s="75"/>
      <c r="AG13" s="75"/>
      <c r="AH13" s="75"/>
      <c r="AI13" s="75"/>
      <c r="AJ13" s="20"/>
      <c r="AK13" s="75" t="s">
        <v>73</v>
      </c>
      <c r="AL13" s="75"/>
      <c r="AM13" s="75"/>
      <c r="AN13" s="20"/>
      <c r="AO13" s="70">
        <v>0</v>
      </c>
      <c r="AP13" s="70"/>
      <c r="AQ13" s="70"/>
      <c r="AR13" s="20"/>
      <c r="AS13" s="70">
        <v>0</v>
      </c>
      <c r="AT13" s="70"/>
      <c r="AU13" s="20"/>
      <c r="AV13" s="33" t="s">
        <v>73</v>
      </c>
    </row>
    <row r="14" spans="1:49" ht="22.5" customHeight="1" x14ac:dyDescent="0.2">
      <c r="A14" s="6"/>
      <c r="C14" s="33"/>
      <c r="D14" s="20"/>
      <c r="E14" s="33"/>
      <c r="F14" s="20"/>
      <c r="G14" s="75"/>
      <c r="H14" s="75"/>
      <c r="I14" s="75"/>
      <c r="J14" s="20"/>
      <c r="K14" s="70"/>
      <c r="L14" s="70"/>
      <c r="M14" s="70"/>
      <c r="N14" s="20"/>
      <c r="O14" s="70"/>
      <c r="P14" s="70"/>
      <c r="Q14" s="70"/>
      <c r="R14" s="20"/>
      <c r="S14" s="75"/>
      <c r="T14" s="75"/>
      <c r="U14" s="75"/>
      <c r="V14" s="75"/>
      <c r="W14" s="75"/>
      <c r="X14" s="20"/>
      <c r="Y14" s="75"/>
      <c r="Z14" s="75"/>
      <c r="AA14" s="75"/>
      <c r="AB14" s="75"/>
      <c r="AC14" s="75"/>
      <c r="AD14" s="20"/>
      <c r="AE14" s="75"/>
      <c r="AF14" s="75"/>
      <c r="AG14" s="75"/>
      <c r="AH14" s="75"/>
      <c r="AI14" s="75"/>
      <c r="AJ14" s="20"/>
      <c r="AK14" s="75"/>
      <c r="AL14" s="75"/>
      <c r="AM14" s="75"/>
      <c r="AN14" s="20"/>
      <c r="AO14" s="70"/>
      <c r="AP14" s="70"/>
      <c r="AQ14" s="70"/>
      <c r="AR14" s="20"/>
      <c r="AS14" s="70"/>
      <c r="AT14" s="70"/>
      <c r="AU14" s="20"/>
      <c r="AV14" s="33"/>
    </row>
    <row r="15" spans="1:49" ht="22.5" customHeight="1" x14ac:dyDescent="0.2">
      <c r="A15" s="6"/>
      <c r="C15" s="33"/>
      <c r="D15" s="20"/>
      <c r="E15" s="33"/>
      <c r="F15" s="20"/>
      <c r="G15" s="75"/>
      <c r="H15" s="75"/>
      <c r="I15" s="75"/>
      <c r="J15" s="20"/>
      <c r="K15" s="70"/>
      <c r="L15" s="70"/>
      <c r="M15" s="70"/>
      <c r="N15" s="20"/>
      <c r="O15" s="70"/>
      <c r="P15" s="70"/>
      <c r="Q15" s="70"/>
      <c r="R15" s="20"/>
      <c r="S15" s="75"/>
      <c r="T15" s="75"/>
      <c r="U15" s="75"/>
      <c r="V15" s="75"/>
      <c r="W15" s="75"/>
      <c r="X15" s="20"/>
      <c r="Y15" s="75"/>
      <c r="Z15" s="75"/>
      <c r="AA15" s="75"/>
      <c r="AB15" s="75"/>
      <c r="AC15" s="75"/>
      <c r="AD15" s="20"/>
      <c r="AE15" s="75"/>
      <c r="AF15" s="75"/>
      <c r="AG15" s="75"/>
      <c r="AH15" s="75"/>
      <c r="AI15" s="75"/>
      <c r="AJ15" s="20"/>
      <c r="AK15" s="75"/>
      <c r="AL15" s="75"/>
      <c r="AM15" s="75"/>
      <c r="AN15" s="20"/>
      <c r="AO15" s="70"/>
      <c r="AP15" s="70"/>
      <c r="AQ15" s="70"/>
      <c r="AR15" s="20"/>
      <c r="AS15" s="70"/>
      <c r="AT15" s="70"/>
      <c r="AU15" s="20"/>
      <c r="AV15" s="33"/>
    </row>
    <row r="16" spans="1:49" ht="22.5" customHeight="1" x14ac:dyDescent="0.2">
      <c r="A16" s="6"/>
      <c r="C16" s="33"/>
      <c r="D16" s="20"/>
      <c r="E16" s="33"/>
      <c r="F16" s="20"/>
      <c r="G16" s="75"/>
      <c r="H16" s="75"/>
      <c r="I16" s="75"/>
      <c r="J16" s="20"/>
      <c r="K16" s="70"/>
      <c r="L16" s="70"/>
      <c r="M16" s="70"/>
      <c r="N16" s="20"/>
      <c r="O16" s="70"/>
      <c r="P16" s="70"/>
      <c r="Q16" s="70"/>
      <c r="R16" s="20"/>
      <c r="S16" s="75"/>
      <c r="T16" s="75"/>
      <c r="U16" s="75"/>
      <c r="V16" s="75"/>
      <c r="W16" s="75"/>
      <c r="X16" s="20"/>
      <c r="Y16" s="75"/>
      <c r="Z16" s="75"/>
      <c r="AA16" s="75"/>
      <c r="AB16" s="75"/>
      <c r="AC16" s="75"/>
      <c r="AD16" s="20"/>
      <c r="AE16" s="75"/>
      <c r="AF16" s="75"/>
      <c r="AG16" s="75"/>
      <c r="AH16" s="75"/>
      <c r="AI16" s="75"/>
      <c r="AJ16" s="20"/>
      <c r="AK16" s="75"/>
      <c r="AL16" s="75"/>
      <c r="AM16" s="75"/>
      <c r="AN16" s="20"/>
      <c r="AO16" s="70"/>
      <c r="AP16" s="70"/>
      <c r="AQ16" s="70"/>
      <c r="AR16" s="20"/>
      <c r="AS16" s="70"/>
      <c r="AT16" s="70"/>
      <c r="AU16" s="20"/>
      <c r="AV16" s="33"/>
    </row>
    <row r="17" spans="1:48" ht="22.5" customHeight="1" x14ac:dyDescent="0.2">
      <c r="A17" s="6"/>
      <c r="C17" s="33"/>
      <c r="D17" s="20"/>
      <c r="E17" s="33"/>
      <c r="F17" s="20"/>
      <c r="G17" s="75"/>
      <c r="H17" s="75"/>
      <c r="I17" s="75"/>
      <c r="J17" s="20"/>
      <c r="K17" s="70"/>
      <c r="L17" s="70"/>
      <c r="M17" s="70"/>
      <c r="N17" s="20"/>
      <c r="O17" s="70"/>
      <c r="P17" s="70"/>
      <c r="Q17" s="70"/>
      <c r="R17" s="20"/>
      <c r="S17" s="75"/>
      <c r="T17" s="75"/>
      <c r="U17" s="75"/>
      <c r="V17" s="75"/>
      <c r="W17" s="75"/>
      <c r="X17" s="20"/>
      <c r="Y17" s="75"/>
      <c r="Z17" s="75"/>
      <c r="AA17" s="75"/>
      <c r="AB17" s="75"/>
      <c r="AC17" s="75"/>
      <c r="AD17" s="20"/>
      <c r="AE17" s="75"/>
      <c r="AF17" s="75"/>
      <c r="AG17" s="75"/>
      <c r="AH17" s="75"/>
      <c r="AI17" s="75"/>
      <c r="AJ17" s="20"/>
      <c r="AK17" s="75"/>
      <c r="AL17" s="75"/>
      <c r="AM17" s="75"/>
      <c r="AN17" s="20"/>
      <c r="AO17" s="70"/>
      <c r="AP17" s="70"/>
      <c r="AQ17" s="70"/>
      <c r="AR17" s="20"/>
      <c r="AS17" s="70"/>
      <c r="AT17" s="70"/>
      <c r="AU17" s="20"/>
      <c r="AV17" s="33"/>
    </row>
    <row r="18" spans="1:48" ht="22.5" customHeight="1" x14ac:dyDescent="0.2">
      <c r="A18" s="6"/>
      <c r="C18" s="33"/>
      <c r="D18" s="20"/>
      <c r="E18" s="33"/>
      <c r="F18" s="20"/>
      <c r="G18" s="75"/>
      <c r="H18" s="75"/>
      <c r="I18" s="75"/>
      <c r="J18" s="20"/>
      <c r="K18" s="70"/>
      <c r="L18" s="70"/>
      <c r="M18" s="70"/>
      <c r="N18" s="20"/>
      <c r="O18" s="70"/>
      <c r="P18" s="70"/>
      <c r="Q18" s="70"/>
      <c r="R18" s="20"/>
      <c r="S18" s="75"/>
      <c r="T18" s="75"/>
      <c r="U18" s="75"/>
      <c r="V18" s="75"/>
      <c r="W18" s="75"/>
      <c r="X18" s="20"/>
      <c r="Y18" s="75"/>
      <c r="Z18" s="75"/>
      <c r="AA18" s="75"/>
      <c r="AB18" s="75"/>
      <c r="AC18" s="75"/>
      <c r="AD18" s="20"/>
      <c r="AE18" s="75"/>
      <c r="AF18" s="75"/>
      <c r="AG18" s="75"/>
      <c r="AH18" s="75"/>
      <c r="AI18" s="75"/>
      <c r="AJ18" s="20"/>
      <c r="AK18" s="75"/>
      <c r="AL18" s="75"/>
      <c r="AM18" s="75"/>
      <c r="AN18" s="20"/>
      <c r="AO18" s="70"/>
      <c r="AP18" s="70"/>
      <c r="AQ18" s="70"/>
      <c r="AR18" s="20"/>
      <c r="AS18" s="70"/>
      <c r="AT18" s="70"/>
      <c r="AU18" s="20"/>
      <c r="AV18" s="33"/>
    </row>
    <row r="19" spans="1:48" ht="22.5" customHeight="1" x14ac:dyDescent="0.2">
      <c r="A19" s="6"/>
      <c r="C19" s="33"/>
      <c r="D19" s="20"/>
      <c r="E19" s="33"/>
      <c r="F19" s="20"/>
      <c r="G19" s="75"/>
      <c r="H19" s="75"/>
      <c r="I19" s="75"/>
      <c r="J19" s="20"/>
      <c r="K19" s="70"/>
      <c r="L19" s="70"/>
      <c r="M19" s="70"/>
      <c r="N19" s="20"/>
      <c r="O19" s="70"/>
      <c r="P19" s="70"/>
      <c r="Q19" s="70"/>
      <c r="R19" s="20"/>
      <c r="S19" s="75"/>
      <c r="T19" s="75"/>
      <c r="U19" s="75"/>
      <c r="V19" s="75"/>
      <c r="W19" s="75"/>
      <c r="X19" s="20"/>
      <c r="Y19" s="75"/>
      <c r="Z19" s="75"/>
      <c r="AA19" s="75"/>
      <c r="AB19" s="75"/>
      <c r="AC19" s="75"/>
      <c r="AD19" s="20"/>
      <c r="AE19" s="75"/>
      <c r="AF19" s="75"/>
      <c r="AG19" s="75"/>
      <c r="AH19" s="75"/>
      <c r="AI19" s="75"/>
      <c r="AJ19" s="20"/>
      <c r="AK19" s="75"/>
      <c r="AL19" s="75"/>
      <c r="AM19" s="75"/>
      <c r="AN19" s="20"/>
      <c r="AO19" s="70"/>
      <c r="AP19" s="70"/>
      <c r="AQ19" s="70"/>
      <c r="AR19" s="20"/>
      <c r="AS19" s="70"/>
      <c r="AT19" s="70"/>
      <c r="AU19" s="20"/>
      <c r="AV19" s="33"/>
    </row>
    <row r="20" spans="1:48" ht="22.5" customHeight="1" x14ac:dyDescent="0.2">
      <c r="A20" s="6"/>
      <c r="C20" s="33"/>
      <c r="D20" s="20"/>
      <c r="E20" s="33"/>
      <c r="F20" s="20"/>
      <c r="G20" s="75"/>
      <c r="H20" s="75"/>
      <c r="I20" s="75"/>
      <c r="J20" s="20"/>
      <c r="K20" s="70"/>
      <c r="L20" s="70"/>
      <c r="M20" s="70"/>
      <c r="N20" s="20"/>
      <c r="O20" s="70"/>
      <c r="P20" s="70"/>
      <c r="Q20" s="70"/>
      <c r="R20" s="20"/>
      <c r="S20" s="75"/>
      <c r="T20" s="75"/>
      <c r="U20" s="75"/>
      <c r="V20" s="75"/>
      <c r="W20" s="75"/>
      <c r="X20" s="20"/>
      <c r="Y20" s="75"/>
      <c r="Z20" s="75"/>
      <c r="AA20" s="75"/>
      <c r="AB20" s="75"/>
      <c r="AC20" s="75"/>
      <c r="AD20" s="20"/>
      <c r="AE20" s="75"/>
      <c r="AF20" s="75"/>
      <c r="AG20" s="75"/>
      <c r="AH20" s="75"/>
      <c r="AI20" s="75"/>
      <c r="AJ20" s="20"/>
      <c r="AK20" s="75"/>
      <c r="AL20" s="75"/>
      <c r="AM20" s="75"/>
      <c r="AN20" s="20"/>
      <c r="AO20" s="70"/>
      <c r="AP20" s="70"/>
      <c r="AQ20" s="70"/>
      <c r="AR20" s="20"/>
      <c r="AS20" s="70"/>
      <c r="AT20" s="70"/>
      <c r="AU20" s="20"/>
      <c r="AV20" s="33"/>
    </row>
    <row r="21" spans="1:48" ht="21.75" customHeight="1" x14ac:dyDescent="0.2"/>
    <row r="22" spans="1:48" ht="21.75" customHeight="1" x14ac:dyDescent="0.2"/>
    <row r="23" spans="1:48" ht="21.75" customHeight="1" x14ac:dyDescent="0.2"/>
    <row r="24" spans="1:48" ht="21.75" customHeight="1" x14ac:dyDescent="0.2"/>
    <row r="25" spans="1:48" ht="21.75" customHeight="1" x14ac:dyDescent="0.2"/>
    <row r="26" spans="1:48" ht="21.75" customHeight="1" x14ac:dyDescent="0.2"/>
    <row r="27" spans="1:48" ht="21.75" customHeight="1" x14ac:dyDescent="0.2"/>
    <row r="28" spans="1:48" ht="21.75" customHeight="1" x14ac:dyDescent="0.2"/>
    <row r="29" spans="1:48" ht="21.75" customHeight="1" x14ac:dyDescent="0.2"/>
    <row r="30" spans="1:48" ht="21.75" customHeight="1" x14ac:dyDescent="0.2"/>
    <row r="31" spans="1:48" ht="21.75" customHeight="1" x14ac:dyDescent="0.2"/>
    <row r="32" spans="1:48" ht="21.75" customHeight="1" x14ac:dyDescent="0.2"/>
    <row r="33" customFormat="1" ht="21.75" customHeight="1" x14ac:dyDescent="0.2"/>
    <row r="34" customFormat="1" ht="21.75" customHeight="1" x14ac:dyDescent="0.2"/>
    <row r="35" customFormat="1" ht="21.75" customHeight="1" x14ac:dyDescent="0.2"/>
    <row r="36" customFormat="1" ht="21.75" customHeight="1" x14ac:dyDescent="0.2"/>
    <row r="37" customFormat="1" ht="21.75" customHeight="1" x14ac:dyDescent="0.2"/>
    <row r="38" customFormat="1" ht="21.75" customHeight="1" x14ac:dyDescent="0.2"/>
    <row r="39" customFormat="1" ht="21.75" customHeight="1" x14ac:dyDescent="0.2"/>
    <row r="40" customFormat="1" ht="21.75" customHeight="1" x14ac:dyDescent="0.2"/>
    <row r="41" customFormat="1" ht="21.75" customHeight="1" x14ac:dyDescent="0.2"/>
    <row r="42" customFormat="1" ht="21.75" customHeight="1" x14ac:dyDescent="0.2"/>
    <row r="43" customFormat="1" ht="21.75" customHeight="1" x14ac:dyDescent="0.2"/>
    <row r="44" customFormat="1" ht="21.75" customHeight="1" x14ac:dyDescent="0.2"/>
    <row r="45" customFormat="1" ht="21.75" customHeight="1" x14ac:dyDescent="0.2"/>
    <row r="46" customFormat="1" ht="21.75" customHeight="1" x14ac:dyDescent="0.2"/>
    <row r="47" customFormat="1" ht="21.75" customHeight="1" x14ac:dyDescent="0.2"/>
    <row r="48" customFormat="1" ht="21.75" customHeight="1" x14ac:dyDescent="0.2"/>
    <row r="49" customFormat="1" ht="21.75" customHeight="1" x14ac:dyDescent="0.2"/>
    <row r="50" customFormat="1" ht="21.75" customHeight="1" x14ac:dyDescent="0.2"/>
    <row r="51" customFormat="1" ht="21.75" customHeight="1" x14ac:dyDescent="0.2"/>
    <row r="52" customFormat="1" ht="21.75" customHeight="1" x14ac:dyDescent="0.2"/>
    <row r="53" customFormat="1" ht="21.75" customHeight="1" x14ac:dyDescent="0.2"/>
    <row r="54" customFormat="1" ht="21.75" customHeight="1" x14ac:dyDescent="0.2"/>
    <row r="55" customFormat="1" ht="21.75" customHeight="1" x14ac:dyDescent="0.2"/>
    <row r="56" customFormat="1" ht="21.75" customHeight="1" x14ac:dyDescent="0.2"/>
    <row r="57" customFormat="1" ht="21.75" customHeigh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</sheetData>
  <mergeCells count="121">
    <mergeCell ref="AE20:AI20"/>
    <mergeCell ref="AK20:AM20"/>
    <mergeCell ref="AO20:AQ20"/>
    <mergeCell ref="AS20:AT20"/>
    <mergeCell ref="G8:I8"/>
    <mergeCell ref="K8:M8"/>
    <mergeCell ref="O8:Q8"/>
    <mergeCell ref="S8:W8"/>
    <mergeCell ref="Y8:AC8"/>
    <mergeCell ref="AE8:AI8"/>
    <mergeCell ref="AK8:AM8"/>
    <mergeCell ref="AO8:AQ8"/>
    <mergeCell ref="AS8:AT8"/>
    <mergeCell ref="G20:I20"/>
    <mergeCell ref="K20:M20"/>
    <mergeCell ref="O20:Q20"/>
    <mergeCell ref="S20:W20"/>
    <mergeCell ref="Y20:AC20"/>
    <mergeCell ref="AE18:AI18"/>
    <mergeCell ref="AK18:AM18"/>
    <mergeCell ref="AO18:AQ18"/>
    <mergeCell ref="AS18:AT18"/>
    <mergeCell ref="G19:I19"/>
    <mergeCell ref="K19:M19"/>
    <mergeCell ref="O19:Q19"/>
    <mergeCell ref="S19:W19"/>
    <mergeCell ref="Y19:AC19"/>
    <mergeCell ref="AE19:AI19"/>
    <mergeCell ref="AK19:AM19"/>
    <mergeCell ref="AO19:AQ19"/>
    <mergeCell ref="AS19:AT19"/>
    <mergeCell ref="G18:I18"/>
    <mergeCell ref="K18:M18"/>
    <mergeCell ref="O18:Q18"/>
    <mergeCell ref="S18:W18"/>
    <mergeCell ref="Y18:AC18"/>
    <mergeCell ref="AK16:AM16"/>
    <mergeCell ref="AO16:AQ16"/>
    <mergeCell ref="AS16:AT16"/>
    <mergeCell ref="G17:I17"/>
    <mergeCell ref="K17:M17"/>
    <mergeCell ref="O17:Q17"/>
    <mergeCell ref="S17:W17"/>
    <mergeCell ref="Y17:AC17"/>
    <mergeCell ref="AE17:AI17"/>
    <mergeCell ref="AK17:AM17"/>
    <mergeCell ref="AO17:AQ17"/>
    <mergeCell ref="AS17:AT17"/>
    <mergeCell ref="G16:I16"/>
    <mergeCell ref="K16:M16"/>
    <mergeCell ref="O16:Q16"/>
    <mergeCell ref="S16:W16"/>
    <mergeCell ref="Y16:AC16"/>
    <mergeCell ref="AE16:AI16"/>
    <mergeCell ref="AE14:AI14"/>
    <mergeCell ref="AK14:AM14"/>
    <mergeCell ref="AO14:AQ14"/>
    <mergeCell ref="AS14:AT14"/>
    <mergeCell ref="G15:I15"/>
    <mergeCell ref="K15:M15"/>
    <mergeCell ref="O15:Q15"/>
    <mergeCell ref="S15:W15"/>
    <mergeCell ref="Y15:AC15"/>
    <mergeCell ref="AE15:AI15"/>
    <mergeCell ref="AK15:AM15"/>
    <mergeCell ref="AO15:AQ15"/>
    <mergeCell ref="AS15:AT15"/>
    <mergeCell ref="G14:I14"/>
    <mergeCell ref="K14:M14"/>
    <mergeCell ref="O14:Q14"/>
    <mergeCell ref="S14:W14"/>
    <mergeCell ref="Y14:AC14"/>
    <mergeCell ref="AE13:AI13"/>
    <mergeCell ref="AK13:AM13"/>
    <mergeCell ref="AO13:AQ13"/>
    <mergeCell ref="AS13:AT13"/>
    <mergeCell ref="G13:I13"/>
    <mergeCell ref="K13:M13"/>
    <mergeCell ref="O13:Q13"/>
    <mergeCell ref="S13:W13"/>
    <mergeCell ref="Y13:AC13"/>
    <mergeCell ref="AE11:AI11"/>
    <mergeCell ref="AK11:AM11"/>
    <mergeCell ref="AO11:AQ11"/>
    <mergeCell ref="AS11:AT11"/>
    <mergeCell ref="G12:I12"/>
    <mergeCell ref="K12:M12"/>
    <mergeCell ref="O12:Q12"/>
    <mergeCell ref="S12:W12"/>
    <mergeCell ref="Y12:AC12"/>
    <mergeCell ref="AE12:AI12"/>
    <mergeCell ref="AK12:AM12"/>
    <mergeCell ref="AO12:AQ12"/>
    <mergeCell ref="AS12:AT12"/>
    <mergeCell ref="G11:I11"/>
    <mergeCell ref="K11:M11"/>
    <mergeCell ref="O11:Q11"/>
    <mergeCell ref="S11:W11"/>
    <mergeCell ref="Y11:AC11"/>
    <mergeCell ref="A5:AW5"/>
    <mergeCell ref="A1:AW1"/>
    <mergeCell ref="A2:AW2"/>
    <mergeCell ref="A3:AW3"/>
    <mergeCell ref="AE9:AI9"/>
    <mergeCell ref="AK9:AM9"/>
    <mergeCell ref="AO9:AQ9"/>
    <mergeCell ref="AS9:AT9"/>
    <mergeCell ref="G10:I10"/>
    <mergeCell ref="K10:M10"/>
    <mergeCell ref="O10:Q10"/>
    <mergeCell ref="S10:W10"/>
    <mergeCell ref="Y10:AC10"/>
    <mergeCell ref="AE10:AI10"/>
    <mergeCell ref="AK10:AM10"/>
    <mergeCell ref="AO10:AQ10"/>
    <mergeCell ref="AS10:AT10"/>
    <mergeCell ref="G9:I9"/>
    <mergeCell ref="K9:M9"/>
    <mergeCell ref="O9:Q9"/>
    <mergeCell ref="S9:W9"/>
    <mergeCell ref="Y9:AC9"/>
  </mergeCells>
  <pageMargins left="0.39" right="0.39" top="0.39" bottom="0.39" header="0" footer="0"/>
  <pageSetup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8"/>
  <sheetViews>
    <sheetView rightToLeft="1" zoomScaleNormal="100" workbookViewId="0">
      <selection activeCell="I11" sqref="I10:I11"/>
    </sheetView>
  </sheetViews>
  <sheetFormatPr defaultRowHeight="12.75" x14ac:dyDescent="0.2"/>
  <cols>
    <col min="1" max="1" width="6.140625" bestFit="1" customWidth="1"/>
    <col min="2" max="2" width="14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2.85546875" bestFit="1" customWidth="1"/>
    <col min="8" max="8" width="1.28515625" customWidth="1"/>
    <col min="9" max="9" width="16" bestFit="1" customWidth="1"/>
    <col min="10" max="10" width="1.28515625" customWidth="1"/>
    <col min="11" max="11" width="5.42578125" bestFit="1" customWidth="1"/>
    <col min="12" max="12" width="1.28515625" customWidth="1"/>
    <col min="13" max="13" width="12.85546875" bestFit="1" customWidth="1"/>
    <col min="14" max="14" width="1.28515625" customWidth="1"/>
    <col min="15" max="15" width="5.42578125" bestFit="1" customWidth="1"/>
    <col min="16" max="16" width="1.28515625" customWidth="1"/>
    <col min="17" max="17" width="10.28515625" bestFit="1" customWidth="1"/>
    <col min="18" max="18" width="1.28515625" customWidth="1"/>
    <col min="19" max="19" width="5.42578125" bestFit="1" customWidth="1"/>
    <col min="20" max="20" width="1.28515625" customWidth="1"/>
    <col min="21" max="21" width="22.28515625" bestFit="1" customWidth="1"/>
    <col min="22" max="22" width="1.28515625" customWidth="1"/>
    <col min="23" max="23" width="12.85546875" bestFit="1" customWidth="1"/>
    <col min="24" max="24" width="1.28515625" customWidth="1"/>
    <col min="25" max="25" width="16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</row>
    <row r="2" spans="1:27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</row>
    <row r="3" spans="1:27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</row>
    <row r="4" spans="1:27" ht="14.45" customHeight="1" x14ac:dyDescent="0.2"/>
    <row r="5" spans="1:27" ht="14.45" customHeight="1" x14ac:dyDescent="0.2">
      <c r="A5" s="31" t="s">
        <v>80</v>
      </c>
      <c r="B5" s="73" t="s">
        <v>81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</row>
    <row r="6" spans="1:27" ht="14.45" customHeight="1" x14ac:dyDescent="0.2">
      <c r="E6" s="65" t="s">
        <v>7</v>
      </c>
      <c r="F6" s="65"/>
      <c r="G6" s="65"/>
      <c r="H6" s="65"/>
      <c r="I6" s="65"/>
      <c r="K6" s="65" t="s">
        <v>8</v>
      </c>
      <c r="L6" s="65"/>
      <c r="M6" s="65"/>
      <c r="N6" s="65"/>
      <c r="O6" s="65"/>
      <c r="P6" s="65"/>
      <c r="Q6" s="65"/>
      <c r="S6" s="65" t="s">
        <v>9</v>
      </c>
      <c r="T6" s="65"/>
      <c r="U6" s="65"/>
      <c r="V6" s="65"/>
      <c r="W6" s="65"/>
      <c r="X6" s="65"/>
      <c r="Y6" s="65"/>
      <c r="Z6" s="65"/>
      <c r="AA6" s="65"/>
    </row>
    <row r="7" spans="1:27" ht="14.45" customHeight="1" x14ac:dyDescent="0.2">
      <c r="E7" s="3"/>
      <c r="F7" s="3"/>
      <c r="G7" s="3"/>
      <c r="H7" s="3"/>
      <c r="I7" s="3"/>
      <c r="K7" s="66" t="s">
        <v>82</v>
      </c>
      <c r="L7" s="66"/>
      <c r="M7" s="66"/>
      <c r="N7" s="3"/>
      <c r="O7" s="66" t="s">
        <v>83</v>
      </c>
      <c r="P7" s="66"/>
      <c r="Q7" s="66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65" t="s">
        <v>84</v>
      </c>
      <c r="B8" s="65"/>
      <c r="D8" s="65" t="s">
        <v>85</v>
      </c>
      <c r="E8" s="65"/>
      <c r="G8" s="19" t="s">
        <v>14</v>
      </c>
      <c r="I8" s="19" t="s">
        <v>15</v>
      </c>
      <c r="K8" s="22" t="s">
        <v>13</v>
      </c>
      <c r="L8" s="3"/>
      <c r="M8" s="22" t="s">
        <v>14</v>
      </c>
      <c r="O8" s="22" t="s">
        <v>13</v>
      </c>
      <c r="P8" s="3"/>
      <c r="Q8" s="22" t="s">
        <v>16</v>
      </c>
      <c r="S8" s="19" t="s">
        <v>13</v>
      </c>
      <c r="U8" s="19" t="s">
        <v>86</v>
      </c>
      <c r="W8" s="19" t="s">
        <v>14</v>
      </c>
      <c r="Y8" s="19" t="s">
        <v>15</v>
      </c>
      <c r="AA8" s="19" t="s">
        <v>18</v>
      </c>
    </row>
  </sheetData>
  <mergeCells count="11">
    <mergeCell ref="K7:M7"/>
    <mergeCell ref="O7:Q7"/>
    <mergeCell ref="A8:B8"/>
    <mergeCell ref="D8:E8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scale="7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9"/>
  <sheetViews>
    <sheetView rightToLeft="1" zoomScaleNormal="100" workbookViewId="0">
      <selection activeCell="E26" sqref="E26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  <col min="15" max="15" width="4.42578125" customWidth="1"/>
  </cols>
  <sheetData>
    <row r="1" spans="1:13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3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</row>
    <row r="3" spans="1:13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21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4.45" customHeight="1" x14ac:dyDescent="0.2">
      <c r="A5" s="73" t="s">
        <v>100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</row>
    <row r="6" spans="1:13" ht="14.45" customHeight="1" x14ac:dyDescent="0.2">
      <c r="A6" s="73" t="s">
        <v>101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</row>
    <row r="7" spans="1:13" ht="14.45" customHeight="1" x14ac:dyDescent="0.2"/>
    <row r="8" spans="1:13" ht="14.45" customHeight="1" x14ac:dyDescent="0.2">
      <c r="C8" s="65" t="s">
        <v>9</v>
      </c>
      <c r="D8" s="65"/>
      <c r="E8" s="65"/>
      <c r="F8" s="65"/>
      <c r="G8" s="65"/>
      <c r="H8" s="65"/>
      <c r="I8" s="65"/>
      <c r="J8" s="65"/>
      <c r="K8" s="65"/>
      <c r="L8" s="65"/>
      <c r="M8" s="65"/>
    </row>
    <row r="9" spans="1:13" ht="14.45" customHeight="1" x14ac:dyDescent="0.2">
      <c r="A9" s="19" t="s">
        <v>102</v>
      </c>
      <c r="C9" s="22" t="s">
        <v>13</v>
      </c>
      <c r="D9" s="3"/>
      <c r="E9" s="22" t="s">
        <v>103</v>
      </c>
      <c r="F9" s="3"/>
      <c r="G9" s="22" t="s">
        <v>104</v>
      </c>
      <c r="H9" s="3"/>
      <c r="I9" s="22" t="s">
        <v>105</v>
      </c>
      <c r="J9" s="3"/>
      <c r="K9" s="22" t="s">
        <v>106</v>
      </c>
      <c r="L9" s="3"/>
      <c r="M9" s="22" t="s">
        <v>107</v>
      </c>
    </row>
  </sheetData>
  <mergeCells count="6">
    <mergeCell ref="A5:M5"/>
    <mergeCell ref="C8:M8"/>
    <mergeCell ref="A1:M1"/>
    <mergeCell ref="A2:M2"/>
    <mergeCell ref="A3:M3"/>
    <mergeCell ref="A6:M6"/>
  </mergeCells>
  <pageMargins left="0.39" right="0.39" top="0.39" bottom="0.39" header="0" footer="0"/>
  <pageSetup scale="8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3"/>
  <sheetViews>
    <sheetView rightToLeft="1" zoomScaleNormal="100" workbookViewId="0">
      <selection activeCell="B14" sqref="B14"/>
    </sheetView>
  </sheetViews>
  <sheetFormatPr defaultRowHeight="12.75" x14ac:dyDescent="0.2"/>
  <cols>
    <col min="1" max="1" width="5.140625" customWidth="1"/>
    <col min="2" max="2" width="58.85546875" customWidth="1"/>
    <col min="3" max="3" width="1.28515625" customWidth="1"/>
    <col min="4" max="4" width="17.7109375" bestFit="1" customWidth="1"/>
    <col min="5" max="5" width="1.28515625" customWidth="1"/>
    <col min="6" max="6" width="17.5703125" bestFit="1" customWidth="1"/>
    <col min="7" max="7" width="1.28515625" customWidth="1"/>
    <col min="8" max="8" width="17.7109375" bestFit="1" customWidth="1"/>
    <col min="9" max="9" width="1.28515625" customWidth="1"/>
    <col min="10" max="10" width="17.7109375" bestFit="1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12" ht="21.75" customHeight="1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12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</row>
    <row r="4" spans="1:12" ht="14.45" customHeight="1" x14ac:dyDescent="0.2"/>
    <row r="5" spans="1:12" ht="14.45" customHeight="1" x14ac:dyDescent="0.2">
      <c r="A5" s="31" t="s">
        <v>108</v>
      </c>
      <c r="B5" s="73" t="s">
        <v>109</v>
      </c>
      <c r="C5" s="73"/>
      <c r="D5" s="73"/>
      <c r="E5" s="73"/>
      <c r="F5" s="73"/>
      <c r="G5" s="73"/>
      <c r="H5" s="73"/>
      <c r="I5" s="73"/>
      <c r="J5" s="73"/>
      <c r="K5" s="73"/>
      <c r="L5" s="73"/>
    </row>
    <row r="6" spans="1:12" ht="14.45" customHeight="1" x14ac:dyDescent="0.2">
      <c r="D6" s="19" t="s">
        <v>7</v>
      </c>
      <c r="F6" s="65" t="s">
        <v>8</v>
      </c>
      <c r="G6" s="65"/>
      <c r="H6" s="65"/>
      <c r="J6" s="19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65" t="s">
        <v>110</v>
      </c>
      <c r="B8" s="65"/>
      <c r="D8" s="19" t="s">
        <v>111</v>
      </c>
      <c r="F8" s="19" t="s">
        <v>112</v>
      </c>
      <c r="H8" s="19" t="s">
        <v>113</v>
      </c>
      <c r="J8" s="19" t="s">
        <v>111</v>
      </c>
      <c r="L8" s="19" t="s">
        <v>18</v>
      </c>
    </row>
    <row r="9" spans="1:12" ht="21.75" customHeight="1" x14ac:dyDescent="0.2">
      <c r="A9" s="67" t="s">
        <v>114</v>
      </c>
      <c r="B9" s="67"/>
      <c r="D9" s="23">
        <v>14925833064</v>
      </c>
      <c r="E9" s="20"/>
      <c r="F9" s="23">
        <v>7958630265</v>
      </c>
      <c r="G9" s="20"/>
      <c r="H9" s="23">
        <v>19027900000</v>
      </c>
      <c r="I9" s="20"/>
      <c r="J9" s="23">
        <v>3856563329</v>
      </c>
      <c r="K9" s="20"/>
      <c r="L9" s="34">
        <v>4.7000000000000002E-3</v>
      </c>
    </row>
    <row r="10" spans="1:12" ht="21.75" customHeight="1" x14ac:dyDescent="0.2">
      <c r="A10" s="69" t="s">
        <v>115</v>
      </c>
      <c r="B10" s="69"/>
      <c r="D10" s="25">
        <v>16579801153</v>
      </c>
      <c r="E10" s="20"/>
      <c r="F10" s="25">
        <v>31679542077</v>
      </c>
      <c r="G10" s="20"/>
      <c r="H10" s="25">
        <v>47711452000</v>
      </c>
      <c r="I10" s="20"/>
      <c r="J10" s="25">
        <v>547891230</v>
      </c>
      <c r="K10" s="20"/>
      <c r="L10" s="35">
        <v>6.9999999999999999E-4</v>
      </c>
    </row>
    <row r="11" spans="1:12" ht="21.75" customHeight="1" x14ac:dyDescent="0.2">
      <c r="A11" s="69" t="s">
        <v>116</v>
      </c>
      <c r="B11" s="69"/>
      <c r="D11" s="25">
        <v>150000000000</v>
      </c>
      <c r="E11" s="20"/>
      <c r="F11" s="25">
        <v>3821917808</v>
      </c>
      <c r="G11" s="20"/>
      <c r="H11" s="25">
        <v>3821917808</v>
      </c>
      <c r="I11" s="20"/>
      <c r="J11" s="25">
        <v>150000000000</v>
      </c>
      <c r="K11" s="20"/>
      <c r="L11" s="35">
        <v>0.1812</v>
      </c>
    </row>
    <row r="12" spans="1:12" ht="21.75" customHeight="1" x14ac:dyDescent="0.2">
      <c r="A12" s="71" t="s">
        <v>60</v>
      </c>
      <c r="B12" s="71"/>
      <c r="D12" s="28">
        <v>181505634217</v>
      </c>
      <c r="E12" s="20"/>
      <c r="F12" s="28">
        <v>43460090150</v>
      </c>
      <c r="G12" s="20"/>
      <c r="H12" s="28">
        <v>70561269808</v>
      </c>
      <c r="I12" s="20"/>
      <c r="J12" s="28">
        <v>154404454559</v>
      </c>
      <c r="K12" s="20"/>
      <c r="L12" s="36">
        <v>0.18659999999999999</v>
      </c>
    </row>
    <row r="13" spans="1:12" ht="21" x14ac:dyDescent="0.2">
      <c r="A13" s="72"/>
      <c r="B13" s="72"/>
      <c r="D13" s="23"/>
      <c r="E13" s="20"/>
      <c r="F13" s="23"/>
      <c r="G13" s="20"/>
      <c r="H13" s="23"/>
      <c r="I13" s="20"/>
      <c r="J13" s="23"/>
      <c r="K13" s="20"/>
      <c r="L13" s="24"/>
    </row>
  </sheetData>
  <mergeCells count="11">
    <mergeCell ref="A13:B13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</mergeCells>
  <pageMargins left="0.39" right="0.39" top="0.39" bottom="0.39" header="0" footer="0"/>
  <pageSetup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60"/>
  <sheetViews>
    <sheetView rightToLeft="1" zoomScaleNormal="100" workbookViewId="0">
      <selection activeCell="W32" sqref="W32"/>
    </sheetView>
  </sheetViews>
  <sheetFormatPr defaultRowHeight="12.75" x14ac:dyDescent="0.2"/>
  <cols>
    <col min="1" max="1" width="6.140625" bestFit="1" customWidth="1"/>
    <col min="2" max="2" width="19.85546875" customWidth="1"/>
    <col min="3" max="3" width="1.28515625" customWidth="1"/>
    <col min="4" max="4" width="14.7109375" bestFit="1" customWidth="1"/>
    <col min="5" max="5" width="1.28515625" customWidth="1"/>
    <col min="6" max="6" width="18.7109375" bestFit="1" customWidth="1"/>
    <col min="7" max="7" width="1.28515625" customWidth="1"/>
    <col min="8" max="8" width="18.7109375" bestFit="1" customWidth="1"/>
    <col min="9" max="9" width="1.28515625" customWidth="1"/>
    <col min="10" max="10" width="18.28515625" bestFit="1" customWidth="1"/>
    <col min="11" max="11" width="1.28515625" customWidth="1"/>
    <col min="12" max="12" width="17.28515625" bestFit="1" customWidth="1"/>
    <col min="13" max="13" width="1.28515625" customWidth="1"/>
    <col min="14" max="14" width="15.42578125" bestFit="1" customWidth="1"/>
    <col min="15" max="15" width="0.7109375" customWidth="1"/>
    <col min="16" max="16" width="1.28515625" customWidth="1"/>
    <col min="17" max="17" width="18.7109375" bestFit="1" customWidth="1"/>
    <col min="18" max="18" width="1.28515625" customWidth="1"/>
    <col min="19" max="19" width="18.28515625" bestFit="1" customWidth="1"/>
    <col min="20" max="20" width="1.28515625" customWidth="1"/>
    <col min="21" max="21" width="18.42578125" bestFit="1" customWidth="1"/>
    <col min="22" max="22" width="1.28515625" customWidth="1"/>
    <col min="23" max="23" width="17.28515625" bestFit="1" customWidth="1"/>
    <col min="24" max="24" width="0.28515625" customWidth="1"/>
    <col min="26" max="26" width="9.85546875" bestFit="1" customWidth="1"/>
  </cols>
  <sheetData>
    <row r="1" spans="1:26" ht="25.5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6" ht="25.5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6" ht="25.5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</row>
    <row r="5" spans="1:26" ht="24" x14ac:dyDescent="0.2">
      <c r="A5" s="31" t="s">
        <v>134</v>
      </c>
      <c r="B5" s="73" t="s">
        <v>135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</row>
    <row r="6" spans="1:26" ht="21" x14ac:dyDescent="0.2">
      <c r="D6" s="65" t="s">
        <v>136</v>
      </c>
      <c r="E6" s="65"/>
      <c r="F6" s="65"/>
      <c r="G6" s="65"/>
      <c r="H6" s="65"/>
      <c r="I6" s="65"/>
      <c r="J6" s="65"/>
      <c r="K6" s="65"/>
      <c r="L6" s="65"/>
      <c r="N6" s="65" t="s">
        <v>137</v>
      </c>
      <c r="O6" s="65"/>
      <c r="P6" s="65"/>
      <c r="Q6" s="65"/>
      <c r="R6" s="65"/>
      <c r="S6" s="65"/>
      <c r="T6" s="65"/>
      <c r="U6" s="65"/>
      <c r="V6" s="65"/>
      <c r="W6" s="65"/>
    </row>
    <row r="7" spans="1:26" ht="21" x14ac:dyDescent="0.2">
      <c r="D7" s="3"/>
      <c r="E7" s="3"/>
      <c r="F7" s="3"/>
      <c r="G7" s="3"/>
      <c r="H7" s="3"/>
      <c r="I7" s="3"/>
      <c r="J7" s="66" t="s">
        <v>60</v>
      </c>
      <c r="K7" s="66"/>
      <c r="L7" s="66"/>
      <c r="N7" s="3"/>
      <c r="O7" s="3"/>
      <c r="P7" s="3"/>
      <c r="Q7" s="3"/>
      <c r="R7" s="3"/>
      <c r="S7" s="3"/>
      <c r="T7" s="3"/>
      <c r="U7" s="66" t="s">
        <v>60</v>
      </c>
      <c r="V7" s="66"/>
      <c r="W7" s="66"/>
    </row>
    <row r="8" spans="1:26" ht="21" x14ac:dyDescent="0.2">
      <c r="A8" s="65" t="s">
        <v>138</v>
      </c>
      <c r="B8" s="65"/>
      <c r="D8" s="19" t="s">
        <v>139</v>
      </c>
      <c r="F8" s="19" t="s">
        <v>140</v>
      </c>
      <c r="H8" s="19" t="s">
        <v>141</v>
      </c>
      <c r="J8" s="22" t="s">
        <v>111</v>
      </c>
      <c r="K8" s="3"/>
      <c r="L8" s="22" t="s">
        <v>122</v>
      </c>
      <c r="N8" s="19" t="s">
        <v>139</v>
      </c>
      <c r="P8" s="65" t="s">
        <v>140</v>
      </c>
      <c r="Q8" s="65"/>
      <c r="S8" s="19" t="s">
        <v>141</v>
      </c>
      <c r="U8" s="22" t="s">
        <v>111</v>
      </c>
      <c r="V8" s="3"/>
      <c r="W8" s="37" t="s">
        <v>122</v>
      </c>
    </row>
    <row r="9" spans="1:26" ht="18.75" x14ac:dyDescent="0.2">
      <c r="A9" s="67" t="s">
        <v>34</v>
      </c>
      <c r="B9" s="67"/>
      <c r="D9" s="23">
        <v>0</v>
      </c>
      <c r="E9" s="20"/>
      <c r="F9" s="38">
        <v>566505549</v>
      </c>
      <c r="G9" s="20"/>
      <c r="H9" s="38">
        <v>840160355</v>
      </c>
      <c r="I9" s="20"/>
      <c r="J9" s="38">
        <v>1406665904</v>
      </c>
      <c r="K9" s="20"/>
      <c r="L9" s="35">
        <f>J9/'7'!$F$13</f>
        <v>3.5896335001916475E-2</v>
      </c>
      <c r="M9" s="20"/>
      <c r="N9" s="23">
        <v>1959100000</v>
      </c>
      <c r="O9" s="20"/>
      <c r="P9" s="76">
        <v>1797703266</v>
      </c>
      <c r="Q9" s="76"/>
      <c r="R9" s="20"/>
      <c r="S9" s="38">
        <v>840160355</v>
      </c>
      <c r="T9" s="20"/>
      <c r="U9" s="38">
        <v>4596963621</v>
      </c>
      <c r="V9" s="20"/>
      <c r="W9" s="35">
        <f>U9/7550272835</f>
        <v>0.60884735180566496</v>
      </c>
      <c r="Z9" s="39"/>
    </row>
    <row r="10" spans="1:26" ht="18.75" x14ac:dyDescent="0.2">
      <c r="A10" s="69" t="s">
        <v>35</v>
      </c>
      <c r="B10" s="69"/>
      <c r="D10" s="25">
        <v>0</v>
      </c>
      <c r="E10" s="20"/>
      <c r="F10" s="40">
        <v>3383158464</v>
      </c>
      <c r="G10" s="20"/>
      <c r="H10" s="40">
        <v>-294441664</v>
      </c>
      <c r="I10" s="20"/>
      <c r="J10" s="40">
        <v>3088716800</v>
      </c>
      <c r="K10" s="20"/>
      <c r="L10" s="35">
        <f>J10/'7'!$F$13</f>
        <v>7.8820146748113287E-2</v>
      </c>
      <c r="M10" s="20"/>
      <c r="N10" s="25">
        <v>4015843500</v>
      </c>
      <c r="O10" s="20"/>
      <c r="P10" s="77">
        <v>-1839519803</v>
      </c>
      <c r="Q10" s="77"/>
      <c r="R10" s="20"/>
      <c r="S10" s="40">
        <v>-294441664</v>
      </c>
      <c r="T10" s="20"/>
      <c r="U10" s="40">
        <v>1881882033</v>
      </c>
      <c r="V10" s="20"/>
      <c r="W10" s="35">
        <f t="shared" ref="W10:W53" si="0">U10/7550272835</f>
        <v>0.24924689135422481</v>
      </c>
    </row>
    <row r="11" spans="1:26" ht="18.75" x14ac:dyDescent="0.2">
      <c r="A11" s="69" t="s">
        <v>33</v>
      </c>
      <c r="B11" s="69"/>
      <c r="D11" s="25">
        <v>0</v>
      </c>
      <c r="E11" s="20"/>
      <c r="F11" s="40">
        <v>-54164865</v>
      </c>
      <c r="G11" s="20"/>
      <c r="H11" s="40">
        <v>35702188</v>
      </c>
      <c r="I11" s="20"/>
      <c r="J11" s="40">
        <v>-18462677</v>
      </c>
      <c r="K11" s="20"/>
      <c r="L11" s="35">
        <f>J11/'7'!$F$13</f>
        <v>-4.7114416915886107E-4</v>
      </c>
      <c r="M11" s="20"/>
      <c r="N11" s="25">
        <v>0</v>
      </c>
      <c r="O11" s="20"/>
      <c r="P11" s="77">
        <v>230858693</v>
      </c>
      <c r="Q11" s="77"/>
      <c r="R11" s="20"/>
      <c r="S11" s="40">
        <v>35702188</v>
      </c>
      <c r="T11" s="20"/>
      <c r="U11" s="40">
        <v>266560881</v>
      </c>
      <c r="V11" s="20"/>
      <c r="W11" s="35">
        <f t="shared" si="0"/>
        <v>3.5304801141004066E-2</v>
      </c>
    </row>
    <row r="12" spans="1:26" ht="18.75" x14ac:dyDescent="0.2">
      <c r="A12" s="69" t="s">
        <v>47</v>
      </c>
      <c r="B12" s="69"/>
      <c r="D12" s="25">
        <v>0</v>
      </c>
      <c r="E12" s="20"/>
      <c r="F12" s="40">
        <v>2109916292</v>
      </c>
      <c r="G12" s="20"/>
      <c r="H12" s="40">
        <v>256195092</v>
      </c>
      <c r="I12" s="20"/>
      <c r="J12" s="40">
        <v>2366111384</v>
      </c>
      <c r="K12" s="20"/>
      <c r="L12" s="35">
        <f>J12/'7'!$F$13</f>
        <v>6.0380170337811949E-2</v>
      </c>
      <c r="M12" s="20"/>
      <c r="N12" s="25">
        <v>52078770</v>
      </c>
      <c r="O12" s="20"/>
      <c r="P12" s="77">
        <v>2021155072</v>
      </c>
      <c r="Q12" s="77"/>
      <c r="R12" s="20"/>
      <c r="S12" s="40">
        <v>256195092</v>
      </c>
      <c r="T12" s="20"/>
      <c r="U12" s="40">
        <v>2329428934</v>
      </c>
      <c r="V12" s="20"/>
      <c r="W12" s="35">
        <f t="shared" si="0"/>
        <v>0.30852248453879877</v>
      </c>
    </row>
    <row r="13" spans="1:26" ht="18.75" x14ac:dyDescent="0.2">
      <c r="A13" s="69" t="s">
        <v>50</v>
      </c>
      <c r="B13" s="69"/>
      <c r="D13" s="25">
        <v>0</v>
      </c>
      <c r="E13" s="20"/>
      <c r="F13" s="40">
        <v>274457040</v>
      </c>
      <c r="G13" s="20"/>
      <c r="H13" s="40">
        <v>0</v>
      </c>
      <c r="I13" s="20"/>
      <c r="J13" s="40">
        <v>274457040</v>
      </c>
      <c r="K13" s="20"/>
      <c r="L13" s="35">
        <f>J13/'7'!$F$13</f>
        <v>7.0037965827274293E-3</v>
      </c>
      <c r="M13" s="20"/>
      <c r="N13" s="25">
        <v>2237310046</v>
      </c>
      <c r="O13" s="20"/>
      <c r="P13" s="77">
        <v>-506404672</v>
      </c>
      <c r="Q13" s="77"/>
      <c r="R13" s="20"/>
      <c r="S13" s="40">
        <v>-2914144478</v>
      </c>
      <c r="T13" s="20"/>
      <c r="U13" s="40">
        <v>-1183239104</v>
      </c>
      <c r="V13" s="20"/>
      <c r="W13" s="35">
        <f t="shared" si="0"/>
        <v>-0.15671474791149054</v>
      </c>
    </row>
    <row r="14" spans="1:26" ht="18.75" x14ac:dyDescent="0.2">
      <c r="A14" s="69" t="s">
        <v>55</v>
      </c>
      <c r="B14" s="69"/>
      <c r="D14" s="25">
        <v>0</v>
      </c>
      <c r="E14" s="20"/>
      <c r="F14" s="40">
        <v>1337458370</v>
      </c>
      <c r="G14" s="20"/>
      <c r="H14" s="40">
        <v>0</v>
      </c>
      <c r="I14" s="20"/>
      <c r="J14" s="40">
        <v>1337458370</v>
      </c>
      <c r="K14" s="20"/>
      <c r="L14" s="35">
        <f>J14/'7'!$F$13</f>
        <v>3.4130246254008269E-2</v>
      </c>
      <c r="M14" s="20"/>
      <c r="N14" s="25">
        <v>1152522345</v>
      </c>
      <c r="O14" s="20"/>
      <c r="P14" s="77">
        <v>-809875818</v>
      </c>
      <c r="Q14" s="77"/>
      <c r="R14" s="20"/>
      <c r="S14" s="40">
        <v>-3899667573</v>
      </c>
      <c r="T14" s="20"/>
      <c r="U14" s="40">
        <v>-3557021046</v>
      </c>
      <c r="V14" s="20"/>
      <c r="W14" s="35">
        <f t="shared" si="0"/>
        <v>-0.47111159076412368</v>
      </c>
    </row>
    <row r="15" spans="1:26" ht="18.75" x14ac:dyDescent="0.2">
      <c r="A15" s="69" t="s">
        <v>22</v>
      </c>
      <c r="B15" s="69"/>
      <c r="D15" s="25">
        <v>0</v>
      </c>
      <c r="E15" s="20"/>
      <c r="F15" s="40">
        <v>588480835</v>
      </c>
      <c r="G15" s="20"/>
      <c r="H15" s="40">
        <v>0</v>
      </c>
      <c r="I15" s="20"/>
      <c r="J15" s="40">
        <v>588480835</v>
      </c>
      <c r="K15" s="20"/>
      <c r="L15" s="35">
        <f>J15/'7'!$F$13</f>
        <v>1.5017286716979765E-2</v>
      </c>
      <c r="M15" s="20"/>
      <c r="N15" s="25">
        <v>84329032</v>
      </c>
      <c r="O15" s="20"/>
      <c r="P15" s="77">
        <v>501135619</v>
      </c>
      <c r="Q15" s="77"/>
      <c r="R15" s="20"/>
      <c r="S15" s="40">
        <v>-432600889</v>
      </c>
      <c r="T15" s="20"/>
      <c r="U15" s="40">
        <v>152863762</v>
      </c>
      <c r="V15" s="20"/>
      <c r="W15" s="35">
        <f t="shared" si="0"/>
        <v>2.0246124258104375E-2</v>
      </c>
    </row>
    <row r="16" spans="1:26" ht="18.75" x14ac:dyDescent="0.2">
      <c r="A16" s="69" t="s">
        <v>53</v>
      </c>
      <c r="B16" s="69"/>
      <c r="D16" s="25">
        <v>0</v>
      </c>
      <c r="E16" s="20"/>
      <c r="F16" s="40">
        <v>1610582091</v>
      </c>
      <c r="G16" s="20"/>
      <c r="H16" s="40">
        <v>0</v>
      </c>
      <c r="I16" s="20"/>
      <c r="J16" s="40">
        <v>1610582091</v>
      </c>
      <c r="K16" s="20"/>
      <c r="L16" s="35">
        <f>J16/'7'!$F$13</f>
        <v>4.1100018221969445E-2</v>
      </c>
      <c r="M16" s="20"/>
      <c r="N16" s="25">
        <v>2282003400</v>
      </c>
      <c r="O16" s="20"/>
      <c r="P16" s="77">
        <v>-1403145498</v>
      </c>
      <c r="Q16" s="77"/>
      <c r="R16" s="20"/>
      <c r="S16" s="40">
        <v>-116977961</v>
      </c>
      <c r="T16" s="20"/>
      <c r="U16" s="40">
        <v>761879941</v>
      </c>
      <c r="V16" s="20"/>
      <c r="W16" s="35">
        <f t="shared" si="0"/>
        <v>0.10090760395680456</v>
      </c>
    </row>
    <row r="17" spans="1:23" ht="18.75" x14ac:dyDescent="0.2">
      <c r="A17" s="69" t="s">
        <v>142</v>
      </c>
      <c r="B17" s="69"/>
      <c r="D17" s="25">
        <v>0</v>
      </c>
      <c r="E17" s="20"/>
      <c r="F17" s="40">
        <v>0</v>
      </c>
      <c r="G17" s="20"/>
      <c r="H17" s="40">
        <v>0</v>
      </c>
      <c r="I17" s="20"/>
      <c r="J17" s="40">
        <v>0</v>
      </c>
      <c r="K17" s="20"/>
      <c r="L17" s="35">
        <f>J17/'7'!$F$13</f>
        <v>0</v>
      </c>
      <c r="M17" s="20"/>
      <c r="N17" s="25">
        <v>3976016997</v>
      </c>
      <c r="O17" s="20"/>
      <c r="P17" s="77">
        <v>0</v>
      </c>
      <c r="Q17" s="77"/>
      <c r="R17" s="20"/>
      <c r="S17" s="40">
        <v>2298078810</v>
      </c>
      <c r="T17" s="20"/>
      <c r="U17" s="40">
        <v>6274095807</v>
      </c>
      <c r="V17" s="20"/>
      <c r="W17" s="35">
        <f t="shared" si="0"/>
        <v>0.83097603809968812</v>
      </c>
    </row>
    <row r="18" spans="1:23" ht="18.75" x14ac:dyDescent="0.2">
      <c r="A18" s="69" t="s">
        <v>52</v>
      </c>
      <c r="B18" s="69"/>
      <c r="D18" s="25">
        <v>0</v>
      </c>
      <c r="E18" s="20"/>
      <c r="F18" s="40">
        <v>-1660381436</v>
      </c>
      <c r="G18" s="20"/>
      <c r="H18" s="40">
        <v>0</v>
      </c>
      <c r="I18" s="20"/>
      <c r="J18" s="40">
        <v>-1660381436</v>
      </c>
      <c r="K18" s="20"/>
      <c r="L18" s="35">
        <f>J18/'7'!$F$13</f>
        <v>-4.2370834530172229E-2</v>
      </c>
      <c r="M18" s="20"/>
      <c r="N18" s="25">
        <v>2575076420</v>
      </c>
      <c r="O18" s="20"/>
      <c r="P18" s="77">
        <v>-6927497262</v>
      </c>
      <c r="Q18" s="77"/>
      <c r="R18" s="20"/>
      <c r="S18" s="40">
        <v>-6079177422</v>
      </c>
      <c r="T18" s="20"/>
      <c r="U18" s="40">
        <v>-10431598264</v>
      </c>
      <c r="V18" s="20"/>
      <c r="W18" s="35">
        <f t="shared" si="0"/>
        <v>-1.3816187165639029</v>
      </c>
    </row>
    <row r="19" spans="1:23" ht="18.75" x14ac:dyDescent="0.2">
      <c r="A19" s="69" t="s">
        <v>51</v>
      </c>
      <c r="B19" s="69"/>
      <c r="D19" s="25">
        <v>0</v>
      </c>
      <c r="E19" s="20"/>
      <c r="F19" s="40">
        <v>2076367433</v>
      </c>
      <c r="G19" s="20"/>
      <c r="H19" s="40">
        <v>0</v>
      </c>
      <c r="I19" s="20"/>
      <c r="J19" s="40">
        <v>2076367433</v>
      </c>
      <c r="K19" s="20"/>
      <c r="L19" s="35">
        <f>J19/'7'!$F$13</f>
        <v>5.298627111817545E-2</v>
      </c>
      <c r="M19" s="20"/>
      <c r="N19" s="25">
        <v>0</v>
      </c>
      <c r="O19" s="20"/>
      <c r="P19" s="77">
        <v>-2880572791</v>
      </c>
      <c r="Q19" s="77"/>
      <c r="R19" s="20"/>
      <c r="S19" s="40">
        <v>-1240405846</v>
      </c>
      <c r="T19" s="20"/>
      <c r="U19" s="40">
        <v>-4120978637</v>
      </c>
      <c r="V19" s="20"/>
      <c r="W19" s="35">
        <f t="shared" si="0"/>
        <v>-0.54580526122139794</v>
      </c>
    </row>
    <row r="20" spans="1:23" ht="18.75" x14ac:dyDescent="0.2">
      <c r="A20" s="69" t="s">
        <v>143</v>
      </c>
      <c r="B20" s="69"/>
      <c r="D20" s="25">
        <v>0</v>
      </c>
      <c r="E20" s="20"/>
      <c r="F20" s="40">
        <v>0</v>
      </c>
      <c r="G20" s="20"/>
      <c r="H20" s="40">
        <v>0</v>
      </c>
      <c r="I20" s="20"/>
      <c r="J20" s="40">
        <v>0</v>
      </c>
      <c r="K20" s="20"/>
      <c r="L20" s="35">
        <f>J20/'7'!$F$13</f>
        <v>0</v>
      </c>
      <c r="M20" s="20"/>
      <c r="N20" s="25">
        <v>0</v>
      </c>
      <c r="O20" s="20"/>
      <c r="P20" s="77">
        <v>0</v>
      </c>
      <c r="Q20" s="77"/>
      <c r="R20" s="20"/>
      <c r="S20" s="40">
        <v>-1608570544</v>
      </c>
      <c r="T20" s="20"/>
      <c r="U20" s="40">
        <v>-1608570544</v>
      </c>
      <c r="V20" s="20"/>
      <c r="W20" s="35">
        <f t="shared" si="0"/>
        <v>-0.21304800225805351</v>
      </c>
    </row>
    <row r="21" spans="1:23" ht="18.75" x14ac:dyDescent="0.2">
      <c r="A21" s="69" t="s">
        <v>49</v>
      </c>
      <c r="B21" s="69"/>
      <c r="D21" s="25">
        <v>0</v>
      </c>
      <c r="E21" s="20"/>
      <c r="F21" s="40">
        <v>280302510</v>
      </c>
      <c r="G21" s="20"/>
      <c r="H21" s="40">
        <v>0</v>
      </c>
      <c r="I21" s="20"/>
      <c r="J21" s="40">
        <v>280302510</v>
      </c>
      <c r="K21" s="20"/>
      <c r="L21" s="35">
        <f>J21/'7'!$F$13</f>
        <v>7.1529655849524613E-3</v>
      </c>
      <c r="M21" s="20"/>
      <c r="N21" s="25">
        <v>192891506</v>
      </c>
      <c r="O21" s="20"/>
      <c r="P21" s="77">
        <v>-587444242</v>
      </c>
      <c r="Q21" s="77"/>
      <c r="R21" s="20"/>
      <c r="S21" s="40">
        <v>-102873585</v>
      </c>
      <c r="T21" s="20"/>
      <c r="U21" s="40">
        <v>-497426321</v>
      </c>
      <c r="V21" s="20"/>
      <c r="W21" s="35">
        <f t="shared" si="0"/>
        <v>-6.5881900147254743E-2</v>
      </c>
    </row>
    <row r="22" spans="1:23" ht="18.75" x14ac:dyDescent="0.2">
      <c r="A22" s="69" t="s">
        <v>144</v>
      </c>
      <c r="B22" s="69"/>
      <c r="D22" s="25">
        <v>0</v>
      </c>
      <c r="E22" s="20"/>
      <c r="F22" s="40">
        <v>0</v>
      </c>
      <c r="G22" s="20"/>
      <c r="H22" s="40">
        <v>0</v>
      </c>
      <c r="I22" s="20"/>
      <c r="J22" s="40">
        <v>0</v>
      </c>
      <c r="K22" s="20"/>
      <c r="L22" s="35">
        <f>J22/'7'!$F$13</f>
        <v>0</v>
      </c>
      <c r="M22" s="20"/>
      <c r="N22" s="25">
        <v>0</v>
      </c>
      <c r="O22" s="20"/>
      <c r="P22" s="77">
        <v>0</v>
      </c>
      <c r="Q22" s="77"/>
      <c r="R22" s="20"/>
      <c r="S22" s="40">
        <v>917222093</v>
      </c>
      <c r="T22" s="20"/>
      <c r="U22" s="40">
        <v>917222093</v>
      </c>
      <c r="V22" s="20"/>
      <c r="W22" s="35">
        <f t="shared" si="0"/>
        <v>0.12148197992900743</v>
      </c>
    </row>
    <row r="23" spans="1:23" ht="18.75" x14ac:dyDescent="0.2">
      <c r="A23" s="69" t="s">
        <v>46</v>
      </c>
      <c r="B23" s="69"/>
      <c r="D23" s="25">
        <v>0</v>
      </c>
      <c r="E23" s="20"/>
      <c r="F23" s="40">
        <v>-615054780</v>
      </c>
      <c r="G23" s="20"/>
      <c r="H23" s="40">
        <v>0</v>
      </c>
      <c r="I23" s="20"/>
      <c r="J23" s="40">
        <v>-615054780</v>
      </c>
      <c r="K23" s="20"/>
      <c r="L23" s="35">
        <f>J23/'7'!$F$13</f>
        <v>-1.5695420187997987E-2</v>
      </c>
      <c r="M23" s="20"/>
      <c r="N23" s="25">
        <v>3081544727</v>
      </c>
      <c r="O23" s="20"/>
      <c r="P23" s="77">
        <v>-4643523090</v>
      </c>
      <c r="Q23" s="77"/>
      <c r="R23" s="20"/>
      <c r="S23" s="40">
        <v>-5207479305</v>
      </c>
      <c r="T23" s="20"/>
      <c r="U23" s="40">
        <v>-6769457668</v>
      </c>
      <c r="V23" s="20"/>
      <c r="W23" s="35">
        <f t="shared" si="0"/>
        <v>-0.89658450971725712</v>
      </c>
    </row>
    <row r="24" spans="1:23" ht="18.75" x14ac:dyDescent="0.2">
      <c r="A24" s="69" t="s">
        <v>145</v>
      </c>
      <c r="B24" s="69"/>
      <c r="D24" s="25">
        <v>0</v>
      </c>
      <c r="E24" s="20"/>
      <c r="F24" s="40">
        <v>0</v>
      </c>
      <c r="G24" s="20"/>
      <c r="H24" s="40">
        <v>0</v>
      </c>
      <c r="I24" s="20"/>
      <c r="J24" s="40">
        <v>0</v>
      </c>
      <c r="K24" s="20"/>
      <c r="L24" s="35">
        <f>J24/'7'!$F$13</f>
        <v>0</v>
      </c>
      <c r="M24" s="20"/>
      <c r="N24" s="25">
        <v>0</v>
      </c>
      <c r="O24" s="20"/>
      <c r="P24" s="77">
        <v>0</v>
      </c>
      <c r="Q24" s="77"/>
      <c r="R24" s="20"/>
      <c r="S24" s="40">
        <v>-1716870405</v>
      </c>
      <c r="T24" s="20"/>
      <c r="U24" s="40">
        <v>-1716870405</v>
      </c>
      <c r="V24" s="20"/>
      <c r="W24" s="35">
        <f t="shared" si="0"/>
        <v>-0.22739183636401664</v>
      </c>
    </row>
    <row r="25" spans="1:23" ht="18.75" x14ac:dyDescent="0.2">
      <c r="A25" s="69" t="s">
        <v>146</v>
      </c>
      <c r="B25" s="69"/>
      <c r="D25" s="25">
        <v>0</v>
      </c>
      <c r="E25" s="20"/>
      <c r="F25" s="40">
        <v>0</v>
      </c>
      <c r="G25" s="20"/>
      <c r="H25" s="40">
        <v>0</v>
      </c>
      <c r="I25" s="20"/>
      <c r="J25" s="40">
        <v>0</v>
      </c>
      <c r="K25" s="20"/>
      <c r="L25" s="35">
        <f>J25/'7'!$F$13</f>
        <v>0</v>
      </c>
      <c r="M25" s="20"/>
      <c r="N25" s="25">
        <v>46692250</v>
      </c>
      <c r="O25" s="20"/>
      <c r="P25" s="77">
        <v>0</v>
      </c>
      <c r="Q25" s="77"/>
      <c r="R25" s="20"/>
      <c r="S25" s="40">
        <v>-144179798</v>
      </c>
      <c r="T25" s="20"/>
      <c r="U25" s="40">
        <v>-97487548</v>
      </c>
      <c r="V25" s="20"/>
      <c r="W25" s="35">
        <f t="shared" si="0"/>
        <v>-1.2911791418726924E-2</v>
      </c>
    </row>
    <row r="26" spans="1:23" ht="18.75" x14ac:dyDescent="0.2">
      <c r="A26" s="69" t="s">
        <v>147</v>
      </c>
      <c r="B26" s="69"/>
      <c r="D26" s="25">
        <v>0</v>
      </c>
      <c r="E26" s="20"/>
      <c r="F26" s="40">
        <v>0</v>
      </c>
      <c r="G26" s="20"/>
      <c r="H26" s="40">
        <v>0</v>
      </c>
      <c r="I26" s="20"/>
      <c r="J26" s="40">
        <v>0</v>
      </c>
      <c r="K26" s="20"/>
      <c r="L26" s="35">
        <f>J26/'7'!$F$13</f>
        <v>0</v>
      </c>
      <c r="M26" s="20"/>
      <c r="N26" s="25">
        <v>0</v>
      </c>
      <c r="O26" s="20"/>
      <c r="P26" s="77">
        <v>0</v>
      </c>
      <c r="Q26" s="77"/>
      <c r="R26" s="20"/>
      <c r="S26" s="40">
        <v>-10863764</v>
      </c>
      <c r="T26" s="20"/>
      <c r="U26" s="40">
        <v>-10863764</v>
      </c>
      <c r="V26" s="20"/>
      <c r="W26" s="35">
        <f t="shared" si="0"/>
        <v>-1.4388571429683971E-3</v>
      </c>
    </row>
    <row r="27" spans="1:23" ht="18.75" x14ac:dyDescent="0.2">
      <c r="A27" s="69" t="s">
        <v>24</v>
      </c>
      <c r="B27" s="69"/>
      <c r="D27" s="25">
        <v>0</v>
      </c>
      <c r="E27" s="20"/>
      <c r="F27" s="40">
        <v>566075056</v>
      </c>
      <c r="G27" s="20"/>
      <c r="H27" s="40">
        <v>0</v>
      </c>
      <c r="I27" s="20"/>
      <c r="J27" s="40">
        <v>566075056</v>
      </c>
      <c r="K27" s="20"/>
      <c r="L27" s="35">
        <f>J27/'7'!$F$13</f>
        <v>1.444551957122338E-2</v>
      </c>
      <c r="M27" s="20"/>
      <c r="N27" s="25">
        <v>147575756</v>
      </c>
      <c r="O27" s="20"/>
      <c r="P27" s="77">
        <v>216114964</v>
      </c>
      <c r="Q27" s="77"/>
      <c r="R27" s="20"/>
      <c r="S27" s="40">
        <v>0</v>
      </c>
      <c r="T27" s="20"/>
      <c r="U27" s="40">
        <v>363690720</v>
      </c>
      <c r="V27" s="20"/>
      <c r="W27" s="35">
        <f t="shared" si="0"/>
        <v>4.8169215596299705E-2</v>
      </c>
    </row>
    <row r="28" spans="1:23" ht="18.75" x14ac:dyDescent="0.2">
      <c r="A28" s="69" t="s">
        <v>39</v>
      </c>
      <c r="B28" s="69"/>
      <c r="D28" s="25">
        <v>0</v>
      </c>
      <c r="E28" s="20"/>
      <c r="F28" s="40">
        <v>350700840</v>
      </c>
      <c r="G28" s="20"/>
      <c r="H28" s="40">
        <v>0</v>
      </c>
      <c r="I28" s="20"/>
      <c r="J28" s="40">
        <v>350700840</v>
      </c>
      <c r="K28" s="20"/>
      <c r="L28" s="35">
        <f>J28/'7'!$F$13</f>
        <v>8.9494419409013471E-3</v>
      </c>
      <c r="M28" s="20"/>
      <c r="N28" s="25">
        <v>92700000</v>
      </c>
      <c r="O28" s="20"/>
      <c r="P28" s="77">
        <v>-380804566</v>
      </c>
      <c r="Q28" s="77"/>
      <c r="R28" s="20"/>
      <c r="S28" s="40">
        <v>0</v>
      </c>
      <c r="T28" s="20"/>
      <c r="U28" s="40">
        <v>-288104566</v>
      </c>
      <c r="V28" s="20"/>
      <c r="W28" s="35">
        <f t="shared" si="0"/>
        <v>-3.8158166240624333E-2</v>
      </c>
    </row>
    <row r="29" spans="1:23" ht="18.75" x14ac:dyDescent="0.2">
      <c r="A29" s="69" t="s">
        <v>36</v>
      </c>
      <c r="B29" s="69"/>
      <c r="D29" s="25">
        <v>0</v>
      </c>
      <c r="E29" s="20"/>
      <c r="F29" s="40">
        <v>1196967901</v>
      </c>
      <c r="G29" s="20"/>
      <c r="H29" s="40">
        <v>0</v>
      </c>
      <c r="I29" s="20"/>
      <c r="J29" s="40">
        <v>1196967901</v>
      </c>
      <c r="K29" s="20"/>
      <c r="L29" s="35">
        <f>J29/'7'!$F$13</f>
        <v>3.0545107149221689E-2</v>
      </c>
      <c r="M29" s="20"/>
      <c r="N29" s="25">
        <v>1349181367</v>
      </c>
      <c r="O29" s="20"/>
      <c r="P29" s="77">
        <v>-46712936</v>
      </c>
      <c r="Q29" s="77"/>
      <c r="R29" s="20"/>
      <c r="S29" s="40">
        <v>0</v>
      </c>
      <c r="T29" s="20"/>
      <c r="U29" s="40">
        <v>1302468431</v>
      </c>
      <c r="V29" s="20"/>
      <c r="W29" s="35">
        <f t="shared" si="0"/>
        <v>0.17250614109761506</v>
      </c>
    </row>
    <row r="30" spans="1:23" ht="18.75" x14ac:dyDescent="0.2">
      <c r="A30" s="69" t="s">
        <v>42</v>
      </c>
      <c r="B30" s="69"/>
      <c r="D30" s="25">
        <v>0</v>
      </c>
      <c r="E30" s="20"/>
      <c r="F30" s="40">
        <v>457263000</v>
      </c>
      <c r="G30" s="20"/>
      <c r="H30" s="40">
        <v>0</v>
      </c>
      <c r="I30" s="20"/>
      <c r="J30" s="40">
        <v>457263000</v>
      </c>
      <c r="K30" s="20"/>
      <c r="L30" s="35">
        <f>J30/'7'!$F$13</f>
        <v>1.1668773505710373E-2</v>
      </c>
      <c r="M30" s="20"/>
      <c r="N30" s="25">
        <v>3504000000</v>
      </c>
      <c r="O30" s="20"/>
      <c r="P30" s="77">
        <v>-1137267530</v>
      </c>
      <c r="Q30" s="77"/>
      <c r="R30" s="20"/>
      <c r="S30" s="40">
        <v>0</v>
      </c>
      <c r="T30" s="20"/>
      <c r="U30" s="40">
        <v>2366732470</v>
      </c>
      <c r="V30" s="20"/>
      <c r="W30" s="35">
        <f t="shared" si="0"/>
        <v>0.31346317169212601</v>
      </c>
    </row>
    <row r="31" spans="1:23" ht="18.75" x14ac:dyDescent="0.2">
      <c r="A31" s="69" t="s">
        <v>43</v>
      </c>
      <c r="B31" s="69"/>
      <c r="D31" s="25">
        <v>0</v>
      </c>
      <c r="E31" s="20"/>
      <c r="F31" s="40">
        <v>358305323</v>
      </c>
      <c r="G31" s="20"/>
      <c r="H31" s="40">
        <v>0</v>
      </c>
      <c r="I31" s="20"/>
      <c r="J31" s="40">
        <v>358305323</v>
      </c>
      <c r="K31" s="20"/>
      <c r="L31" s="35">
        <f>J31/'7'!$F$13</f>
        <v>9.1434987304404632E-3</v>
      </c>
      <c r="M31" s="20"/>
      <c r="N31" s="25">
        <v>1710516605</v>
      </c>
      <c r="O31" s="20"/>
      <c r="P31" s="77">
        <v>-577186346</v>
      </c>
      <c r="Q31" s="77"/>
      <c r="R31" s="20"/>
      <c r="S31" s="40">
        <v>0</v>
      </c>
      <c r="T31" s="20"/>
      <c r="U31" s="40">
        <v>1133330259</v>
      </c>
      <c r="V31" s="20"/>
      <c r="W31" s="35">
        <f t="shared" si="0"/>
        <v>0.1501045437386502</v>
      </c>
    </row>
    <row r="32" spans="1:23" ht="18.75" x14ac:dyDescent="0.2">
      <c r="A32" s="69" t="s">
        <v>26</v>
      </c>
      <c r="B32" s="69"/>
      <c r="D32" s="25">
        <v>0</v>
      </c>
      <c r="E32" s="20"/>
      <c r="F32" s="40">
        <v>3776989555</v>
      </c>
      <c r="G32" s="20"/>
      <c r="H32" s="40">
        <v>0</v>
      </c>
      <c r="I32" s="20"/>
      <c r="J32" s="40">
        <v>3776989555</v>
      </c>
      <c r="K32" s="20"/>
      <c r="L32" s="35">
        <f>J32/'7'!$F$13</f>
        <v>9.6383997066740182E-2</v>
      </c>
      <c r="M32" s="20"/>
      <c r="N32" s="25">
        <v>215086000</v>
      </c>
      <c r="O32" s="20"/>
      <c r="P32" s="77">
        <v>-1369640593</v>
      </c>
      <c r="Q32" s="77"/>
      <c r="R32" s="20"/>
      <c r="S32" s="40">
        <v>0</v>
      </c>
      <c r="T32" s="20"/>
      <c r="U32" s="40">
        <v>-1154554593</v>
      </c>
      <c r="V32" s="20"/>
      <c r="W32" s="35">
        <f t="shared" si="0"/>
        <v>-0.1529156122210516</v>
      </c>
    </row>
    <row r="33" spans="1:23" ht="18.75" x14ac:dyDescent="0.2">
      <c r="A33" s="69" t="s">
        <v>30</v>
      </c>
      <c r="B33" s="69"/>
      <c r="D33" s="25">
        <v>0</v>
      </c>
      <c r="E33" s="20"/>
      <c r="F33" s="40">
        <v>322302357</v>
      </c>
      <c r="G33" s="20"/>
      <c r="H33" s="40">
        <v>0</v>
      </c>
      <c r="I33" s="20"/>
      <c r="J33" s="40">
        <v>322302357</v>
      </c>
      <c r="K33" s="20"/>
      <c r="L33" s="35">
        <f>J33/'7'!$F$13</f>
        <v>8.2247485674318867E-3</v>
      </c>
      <c r="M33" s="20"/>
      <c r="N33" s="25">
        <v>2680538556</v>
      </c>
      <c r="O33" s="20"/>
      <c r="P33" s="77">
        <v>-4786057706</v>
      </c>
      <c r="Q33" s="77"/>
      <c r="R33" s="20"/>
      <c r="S33" s="40">
        <v>0</v>
      </c>
      <c r="T33" s="20"/>
      <c r="U33" s="40">
        <v>-2105519150</v>
      </c>
      <c r="V33" s="20"/>
      <c r="W33" s="35">
        <f t="shared" si="0"/>
        <v>-0.2788666311818121</v>
      </c>
    </row>
    <row r="34" spans="1:23" ht="18.75" x14ac:dyDescent="0.2">
      <c r="A34" s="69" t="s">
        <v>32</v>
      </c>
      <c r="B34" s="69"/>
      <c r="D34" s="25">
        <v>0</v>
      </c>
      <c r="E34" s="20"/>
      <c r="F34" s="40">
        <v>3178115281</v>
      </c>
      <c r="G34" s="20"/>
      <c r="H34" s="40">
        <v>0</v>
      </c>
      <c r="I34" s="20"/>
      <c r="J34" s="40">
        <v>3178115281</v>
      </c>
      <c r="K34" s="20"/>
      <c r="L34" s="35">
        <f>J34/'7'!$F$13</f>
        <v>8.1101482930012E-2</v>
      </c>
      <c r="M34" s="20"/>
      <c r="N34" s="25">
        <v>4015363210</v>
      </c>
      <c r="O34" s="20"/>
      <c r="P34" s="77">
        <v>-3953559050</v>
      </c>
      <c r="Q34" s="77"/>
      <c r="R34" s="20"/>
      <c r="S34" s="40">
        <v>0</v>
      </c>
      <c r="T34" s="20"/>
      <c r="U34" s="40">
        <v>61804160</v>
      </c>
      <c r="V34" s="20"/>
      <c r="W34" s="35">
        <f t="shared" si="0"/>
        <v>8.1856856501265757E-3</v>
      </c>
    </row>
    <row r="35" spans="1:23" ht="18.75" x14ac:dyDescent="0.2">
      <c r="A35" s="69" t="s">
        <v>27</v>
      </c>
      <c r="B35" s="69"/>
      <c r="D35" s="25">
        <v>0</v>
      </c>
      <c r="E35" s="20"/>
      <c r="F35" s="40">
        <v>125114791</v>
      </c>
      <c r="G35" s="20"/>
      <c r="H35" s="40">
        <v>0</v>
      </c>
      <c r="I35" s="20"/>
      <c r="J35" s="40">
        <v>125114791</v>
      </c>
      <c r="K35" s="20"/>
      <c r="L35" s="35">
        <f>J35/'7'!$F$13</f>
        <v>3.1927712462921573E-3</v>
      </c>
      <c r="M35" s="20"/>
      <c r="N35" s="25">
        <v>34483200</v>
      </c>
      <c r="O35" s="20"/>
      <c r="P35" s="77">
        <v>-51283532</v>
      </c>
      <c r="Q35" s="77"/>
      <c r="R35" s="20"/>
      <c r="S35" s="40">
        <v>0</v>
      </c>
      <c r="T35" s="20"/>
      <c r="U35" s="40">
        <v>-16800332</v>
      </c>
      <c r="V35" s="20"/>
      <c r="W35" s="35">
        <f t="shared" si="0"/>
        <v>-2.2251291267410206E-3</v>
      </c>
    </row>
    <row r="36" spans="1:23" ht="18.75" x14ac:dyDescent="0.2">
      <c r="A36" s="69" t="s">
        <v>19</v>
      </c>
      <c r="B36" s="69"/>
      <c r="D36" s="25">
        <v>0</v>
      </c>
      <c r="E36" s="20"/>
      <c r="F36" s="41">
        <v>-576083938</v>
      </c>
      <c r="G36" s="20"/>
      <c r="H36" s="41">
        <v>0</v>
      </c>
      <c r="I36" s="20"/>
      <c r="J36" s="41">
        <v>-576083938</v>
      </c>
      <c r="K36" s="20"/>
      <c r="L36" s="35">
        <f>J36/'7'!$F$13</f>
        <v>-1.4700933582642151E-2</v>
      </c>
      <c r="M36" s="20"/>
      <c r="N36" s="25">
        <v>1468289740</v>
      </c>
      <c r="O36" s="20"/>
      <c r="P36" s="77">
        <v>-3363814498</v>
      </c>
      <c r="Q36" s="78"/>
      <c r="R36" s="20"/>
      <c r="S36" s="41">
        <v>0</v>
      </c>
      <c r="T36" s="20"/>
      <c r="U36" s="41">
        <v>-1895524758</v>
      </c>
      <c r="V36" s="20"/>
      <c r="W36" s="35">
        <f t="shared" si="0"/>
        <v>-0.25105380950117678</v>
      </c>
    </row>
    <row r="37" spans="1:23" ht="18.75" x14ac:dyDescent="0.2">
      <c r="A37" s="69" t="s">
        <v>29</v>
      </c>
      <c r="B37" s="69"/>
      <c r="D37" s="25">
        <v>0</v>
      </c>
      <c r="E37" s="20"/>
      <c r="F37" s="41">
        <v>1503187718</v>
      </c>
      <c r="G37" s="20"/>
      <c r="H37" s="41">
        <v>0</v>
      </c>
      <c r="I37" s="20"/>
      <c r="J37" s="41">
        <v>1503187718</v>
      </c>
      <c r="K37" s="20"/>
      <c r="L37" s="35">
        <f>J37/'7'!$F$13</f>
        <v>3.8359449633816066E-2</v>
      </c>
      <c r="M37" s="20"/>
      <c r="N37" s="25">
        <v>400073500</v>
      </c>
      <c r="O37" s="20"/>
      <c r="P37" s="78">
        <v>-1560688167</v>
      </c>
      <c r="Q37" s="78"/>
      <c r="R37" s="20"/>
      <c r="S37" s="41">
        <v>0</v>
      </c>
      <c r="T37" s="20"/>
      <c r="U37" s="41">
        <v>-1160614667</v>
      </c>
      <c r="V37" s="20"/>
      <c r="W37" s="35">
        <f t="shared" si="0"/>
        <v>-0.15371824202429632</v>
      </c>
    </row>
    <row r="38" spans="1:23" ht="18.75" x14ac:dyDescent="0.2">
      <c r="A38" s="69" t="s">
        <v>44</v>
      </c>
      <c r="B38" s="69"/>
      <c r="D38" s="25">
        <v>0</v>
      </c>
      <c r="E38" s="20"/>
      <c r="F38" s="41">
        <v>784550195</v>
      </c>
      <c r="G38" s="20"/>
      <c r="H38" s="41">
        <v>0</v>
      </c>
      <c r="I38" s="20"/>
      <c r="J38" s="41">
        <v>784550195</v>
      </c>
      <c r="K38" s="20"/>
      <c r="L38" s="35">
        <f>J38/'7'!$F$13</f>
        <v>2.0020728835081578E-2</v>
      </c>
      <c r="M38" s="20"/>
      <c r="N38" s="25">
        <v>0</v>
      </c>
      <c r="O38" s="20"/>
      <c r="P38" s="78">
        <v>176472521</v>
      </c>
      <c r="Q38" s="78"/>
      <c r="R38" s="20"/>
      <c r="S38" s="41">
        <v>0</v>
      </c>
      <c r="T38" s="20"/>
      <c r="U38" s="41">
        <v>176472521</v>
      </c>
      <c r="V38" s="20"/>
      <c r="W38" s="35">
        <f t="shared" si="0"/>
        <v>2.3372999208974943E-2</v>
      </c>
    </row>
    <row r="39" spans="1:23" ht="18.75" x14ac:dyDescent="0.2">
      <c r="A39" s="69" t="s">
        <v>28</v>
      </c>
      <c r="B39" s="69"/>
      <c r="D39" s="25">
        <v>0</v>
      </c>
      <c r="E39" s="20"/>
      <c r="F39" s="41">
        <v>3300246</v>
      </c>
      <c r="G39" s="20"/>
      <c r="H39" s="41">
        <v>0</v>
      </c>
      <c r="I39" s="20"/>
      <c r="J39" s="41">
        <v>3300246</v>
      </c>
      <c r="K39" s="20"/>
      <c r="L39" s="35">
        <f>J39/'7'!$F$13</f>
        <v>8.421810443251835E-5</v>
      </c>
      <c r="M39" s="20"/>
      <c r="N39" s="25">
        <v>0</v>
      </c>
      <c r="O39" s="20"/>
      <c r="P39" s="78">
        <v>4768310</v>
      </c>
      <c r="Q39" s="78"/>
      <c r="R39" s="20"/>
      <c r="S39" s="41">
        <v>0</v>
      </c>
      <c r="T39" s="20"/>
      <c r="U39" s="41">
        <v>4768310</v>
      </c>
      <c r="V39" s="20"/>
      <c r="W39" s="35">
        <f t="shared" si="0"/>
        <v>6.3154141634406253E-4</v>
      </c>
    </row>
    <row r="40" spans="1:23" ht="18.75" x14ac:dyDescent="0.2">
      <c r="A40" s="69" t="s">
        <v>25</v>
      </c>
      <c r="B40" s="69"/>
      <c r="D40" s="25">
        <v>0</v>
      </c>
      <c r="E40" s="20"/>
      <c r="F40" s="41">
        <v>212925510</v>
      </c>
      <c r="G40" s="20"/>
      <c r="H40" s="41">
        <v>0</v>
      </c>
      <c r="I40" s="20"/>
      <c r="J40" s="41">
        <v>212925510</v>
      </c>
      <c r="K40" s="20"/>
      <c r="L40" s="35">
        <f>J40/'7'!$F$13</f>
        <v>5.4335897498329613E-3</v>
      </c>
      <c r="M40" s="20"/>
      <c r="N40" s="25">
        <v>0</v>
      </c>
      <c r="O40" s="20"/>
      <c r="P40" s="78">
        <v>-272086985</v>
      </c>
      <c r="Q40" s="78"/>
      <c r="R40" s="20"/>
      <c r="S40" s="41">
        <v>0</v>
      </c>
      <c r="T40" s="20"/>
      <c r="U40" s="41">
        <v>-272086985</v>
      </c>
      <c r="V40" s="20"/>
      <c r="W40" s="35">
        <f t="shared" si="0"/>
        <v>-3.6036708996622639E-2</v>
      </c>
    </row>
    <row r="41" spans="1:23" ht="18.75" x14ac:dyDescent="0.2">
      <c r="A41" s="69" t="s">
        <v>54</v>
      </c>
      <c r="B41" s="69"/>
      <c r="D41" s="25">
        <v>0</v>
      </c>
      <c r="E41" s="20"/>
      <c r="F41" s="41">
        <v>528039360</v>
      </c>
      <c r="G41" s="20"/>
      <c r="H41" s="41">
        <v>0</v>
      </c>
      <c r="I41" s="20"/>
      <c r="J41" s="41">
        <v>528039360</v>
      </c>
      <c r="K41" s="20"/>
      <c r="L41" s="35">
        <f>J41/'7'!$F$13</f>
        <v>1.3474896709202936E-2</v>
      </c>
      <c r="M41" s="20"/>
      <c r="N41" s="25">
        <v>0</v>
      </c>
      <c r="O41" s="20"/>
      <c r="P41" s="78">
        <v>471800697</v>
      </c>
      <c r="Q41" s="78"/>
      <c r="R41" s="20"/>
      <c r="S41" s="41">
        <v>0</v>
      </c>
      <c r="T41" s="20"/>
      <c r="U41" s="41">
        <v>471800697</v>
      </c>
      <c r="V41" s="20"/>
      <c r="W41" s="35">
        <f t="shared" si="0"/>
        <v>6.2487900412409404E-2</v>
      </c>
    </row>
    <row r="42" spans="1:23" ht="18.75" x14ac:dyDescent="0.2">
      <c r="A42" s="69" t="s">
        <v>48</v>
      </c>
      <c r="B42" s="69"/>
      <c r="D42" s="25">
        <v>0</v>
      </c>
      <c r="E42" s="20"/>
      <c r="F42" s="41">
        <v>321479269</v>
      </c>
      <c r="G42" s="20"/>
      <c r="H42" s="41">
        <v>0</v>
      </c>
      <c r="I42" s="20"/>
      <c r="J42" s="41">
        <v>321479269</v>
      </c>
      <c r="K42" s="20"/>
      <c r="L42" s="35">
        <f>J42/'7'!$F$13</f>
        <v>8.2037444025480702E-3</v>
      </c>
      <c r="M42" s="20"/>
      <c r="N42" s="25">
        <v>0</v>
      </c>
      <c r="O42" s="20"/>
      <c r="P42" s="78">
        <v>334013362</v>
      </c>
      <c r="Q42" s="78"/>
      <c r="R42" s="20"/>
      <c r="S42" s="41">
        <v>0</v>
      </c>
      <c r="T42" s="20"/>
      <c r="U42" s="41">
        <v>334013362</v>
      </c>
      <c r="V42" s="20"/>
      <c r="W42" s="35">
        <f t="shared" si="0"/>
        <v>4.4238581743913895E-2</v>
      </c>
    </row>
    <row r="43" spans="1:23" ht="18.75" x14ac:dyDescent="0.2">
      <c r="A43" s="69" t="s">
        <v>59</v>
      </c>
      <c r="B43" s="69"/>
      <c r="D43" s="25">
        <v>0</v>
      </c>
      <c r="E43" s="20"/>
      <c r="F43" s="41">
        <v>163805473</v>
      </c>
      <c r="G43" s="20"/>
      <c r="H43" s="41">
        <v>0</v>
      </c>
      <c r="I43" s="20"/>
      <c r="J43" s="41">
        <v>163805473</v>
      </c>
      <c r="K43" s="20"/>
      <c r="L43" s="35">
        <f>J43/'7'!$F$13</f>
        <v>4.1801085227380214E-3</v>
      </c>
      <c r="M43" s="20"/>
      <c r="N43" s="25">
        <v>0</v>
      </c>
      <c r="O43" s="20"/>
      <c r="P43" s="78">
        <v>163805473</v>
      </c>
      <c r="Q43" s="78"/>
      <c r="R43" s="20"/>
      <c r="S43" s="41">
        <v>0</v>
      </c>
      <c r="T43" s="20"/>
      <c r="U43" s="41">
        <v>163805473</v>
      </c>
      <c r="V43" s="20"/>
      <c r="W43" s="35">
        <f t="shared" si="0"/>
        <v>2.1695305133963415E-2</v>
      </c>
    </row>
    <row r="44" spans="1:23" ht="18.75" x14ac:dyDescent="0.2">
      <c r="A44" s="69" t="s">
        <v>58</v>
      </c>
      <c r="B44" s="69"/>
      <c r="D44" s="25">
        <v>0</v>
      </c>
      <c r="E44" s="20"/>
      <c r="F44" s="41">
        <v>-17198911</v>
      </c>
      <c r="G44" s="20"/>
      <c r="H44" s="41">
        <v>0</v>
      </c>
      <c r="I44" s="20"/>
      <c r="J44" s="41">
        <v>-17198911</v>
      </c>
      <c r="K44" s="20"/>
      <c r="L44" s="35">
        <f>J44/'7'!$F$13</f>
        <v>-4.3889445899596233E-4</v>
      </c>
      <c r="M44" s="20"/>
      <c r="N44" s="25">
        <v>0</v>
      </c>
      <c r="O44" s="20"/>
      <c r="P44" s="78">
        <v>-17198911</v>
      </c>
      <c r="Q44" s="78"/>
      <c r="R44" s="20"/>
      <c r="S44" s="41">
        <v>0</v>
      </c>
      <c r="T44" s="20"/>
      <c r="U44" s="41">
        <v>-17198911</v>
      </c>
      <c r="V44" s="20"/>
      <c r="W44" s="35">
        <f t="shared" si="0"/>
        <v>-2.2779191395935826E-3</v>
      </c>
    </row>
    <row r="45" spans="1:23" ht="18.75" x14ac:dyDescent="0.2">
      <c r="A45" s="69" t="s">
        <v>45</v>
      </c>
      <c r="B45" s="69"/>
      <c r="D45" s="25">
        <v>0</v>
      </c>
      <c r="E45" s="20"/>
      <c r="F45" s="41">
        <v>469813458</v>
      </c>
      <c r="G45" s="20"/>
      <c r="H45" s="41">
        <v>0</v>
      </c>
      <c r="I45" s="20"/>
      <c r="J45" s="41">
        <v>469813458</v>
      </c>
      <c r="K45" s="20"/>
      <c r="L45" s="35">
        <f>J45/'7'!$F$13</f>
        <v>1.1989045322574915E-2</v>
      </c>
      <c r="M45" s="20"/>
      <c r="N45" s="25">
        <v>0</v>
      </c>
      <c r="O45" s="20"/>
      <c r="P45" s="78">
        <v>64827817</v>
      </c>
      <c r="Q45" s="78"/>
      <c r="R45" s="20"/>
      <c r="S45" s="41">
        <v>0</v>
      </c>
      <c r="T45" s="20"/>
      <c r="U45" s="41">
        <v>64827817</v>
      </c>
      <c r="V45" s="20"/>
      <c r="W45" s="35">
        <f t="shared" si="0"/>
        <v>8.5861555491722839E-3</v>
      </c>
    </row>
    <row r="46" spans="1:23" ht="18.75" x14ac:dyDescent="0.2">
      <c r="A46" s="69" t="s">
        <v>57</v>
      </c>
      <c r="B46" s="69"/>
      <c r="D46" s="25">
        <v>0</v>
      </c>
      <c r="E46" s="20"/>
      <c r="F46" s="41">
        <v>129946937</v>
      </c>
      <c r="G46" s="20"/>
      <c r="H46" s="41">
        <v>0</v>
      </c>
      <c r="I46" s="20"/>
      <c r="J46" s="41">
        <v>129946937</v>
      </c>
      <c r="K46" s="20"/>
      <c r="L46" s="35">
        <f>J46/'7'!$F$13</f>
        <v>3.3160815014856115E-3</v>
      </c>
      <c r="M46" s="20"/>
      <c r="N46" s="25">
        <v>0</v>
      </c>
      <c r="O46" s="20"/>
      <c r="P46" s="78">
        <v>-345387500</v>
      </c>
      <c r="Q46" s="78"/>
      <c r="R46" s="20"/>
      <c r="S46" s="41">
        <v>0</v>
      </c>
      <c r="T46" s="20"/>
      <c r="U46" s="41">
        <v>-345387500</v>
      </c>
      <c r="V46" s="20"/>
      <c r="W46" s="35">
        <f t="shared" si="0"/>
        <v>-4.5745035649430277E-2</v>
      </c>
    </row>
    <row r="47" spans="1:23" ht="18.75" x14ac:dyDescent="0.2">
      <c r="A47" s="69" t="s">
        <v>56</v>
      </c>
      <c r="B47" s="69"/>
      <c r="D47" s="25">
        <v>0</v>
      </c>
      <c r="E47" s="20"/>
      <c r="F47" s="41">
        <v>825167863</v>
      </c>
      <c r="G47" s="20"/>
      <c r="H47" s="41">
        <v>0</v>
      </c>
      <c r="I47" s="20"/>
      <c r="J47" s="41">
        <v>825167863</v>
      </c>
      <c r="K47" s="20"/>
      <c r="L47" s="35">
        <f>J47/'7'!$F$13</f>
        <v>2.1057240357383055E-2</v>
      </c>
      <c r="M47" s="20"/>
      <c r="N47" s="25">
        <v>0</v>
      </c>
      <c r="O47" s="20"/>
      <c r="P47" s="78">
        <v>330569040</v>
      </c>
      <c r="Q47" s="78"/>
      <c r="R47" s="20"/>
      <c r="S47" s="41">
        <v>0</v>
      </c>
      <c r="T47" s="20"/>
      <c r="U47" s="41">
        <v>330569040</v>
      </c>
      <c r="V47" s="20"/>
      <c r="W47" s="35">
        <f t="shared" si="0"/>
        <v>4.3782396639710307E-2</v>
      </c>
    </row>
    <row r="48" spans="1:23" ht="18.75" x14ac:dyDescent="0.2">
      <c r="A48" s="69" t="s">
        <v>38</v>
      </c>
      <c r="B48" s="69"/>
      <c r="D48" s="25">
        <v>0</v>
      </c>
      <c r="E48" s="20"/>
      <c r="F48" s="41">
        <v>-115216685</v>
      </c>
      <c r="G48" s="20"/>
      <c r="H48" s="41">
        <v>0</v>
      </c>
      <c r="I48" s="20"/>
      <c r="J48" s="41">
        <v>-115216685</v>
      </c>
      <c r="K48" s="20"/>
      <c r="L48" s="35">
        <f>J48/'7'!$F$13</f>
        <v>-2.9401840983061781E-3</v>
      </c>
      <c r="M48" s="20"/>
      <c r="N48" s="25">
        <v>0</v>
      </c>
      <c r="O48" s="20"/>
      <c r="P48" s="78">
        <v>-668450325</v>
      </c>
      <c r="Q48" s="78"/>
      <c r="R48" s="20"/>
      <c r="S48" s="41">
        <v>0</v>
      </c>
      <c r="T48" s="20"/>
      <c r="U48" s="41">
        <v>-668450325</v>
      </c>
      <c r="V48" s="20"/>
      <c r="W48" s="35">
        <f t="shared" si="0"/>
        <v>-8.8533267553105588E-2</v>
      </c>
    </row>
    <row r="49" spans="1:23" ht="18.75" x14ac:dyDescent="0.2">
      <c r="A49" s="69" t="s">
        <v>23</v>
      </c>
      <c r="B49" s="69"/>
      <c r="D49" s="25">
        <v>0</v>
      </c>
      <c r="E49" s="20"/>
      <c r="F49" s="41">
        <v>1916720252</v>
      </c>
      <c r="G49" s="20"/>
      <c r="H49" s="41">
        <v>0</v>
      </c>
      <c r="I49" s="20"/>
      <c r="J49" s="41">
        <v>1916720252</v>
      </c>
      <c r="K49" s="20"/>
      <c r="L49" s="35">
        <f>J49/'7'!$F$13</f>
        <v>4.891227694870591E-2</v>
      </c>
      <c r="M49" s="20"/>
      <c r="N49" s="25">
        <v>0</v>
      </c>
      <c r="O49" s="20"/>
      <c r="P49" s="78">
        <v>-5778943565</v>
      </c>
      <c r="Q49" s="78"/>
      <c r="R49" s="20"/>
      <c r="S49" s="41">
        <v>0</v>
      </c>
      <c r="T49" s="20"/>
      <c r="U49" s="41">
        <v>-5778943565</v>
      </c>
      <c r="V49" s="20"/>
      <c r="W49" s="35">
        <f t="shared" si="0"/>
        <v>-0.76539532958480172</v>
      </c>
    </row>
    <row r="50" spans="1:23" ht="18.75" x14ac:dyDescent="0.2">
      <c r="A50" s="69" t="s">
        <v>31</v>
      </c>
      <c r="B50" s="69"/>
      <c r="D50" s="25">
        <v>0</v>
      </c>
      <c r="E50" s="20"/>
      <c r="F50" s="41">
        <v>438819039</v>
      </c>
      <c r="G50" s="20"/>
      <c r="H50" s="41">
        <v>0</v>
      </c>
      <c r="I50" s="20"/>
      <c r="J50" s="41">
        <v>438819039</v>
      </c>
      <c r="K50" s="20"/>
      <c r="L50" s="35">
        <f>J50/'7'!$F$13</f>
        <v>1.119810694520328E-2</v>
      </c>
      <c r="M50" s="20"/>
      <c r="N50" s="25">
        <v>0</v>
      </c>
      <c r="O50" s="20"/>
      <c r="P50" s="78">
        <v>789747441</v>
      </c>
      <c r="Q50" s="78"/>
      <c r="R50" s="20"/>
      <c r="S50" s="41">
        <v>0</v>
      </c>
      <c r="T50" s="20"/>
      <c r="U50" s="41">
        <v>789747441</v>
      </c>
      <c r="V50" s="20"/>
      <c r="W50" s="35">
        <f t="shared" si="0"/>
        <v>0.10459853018013487</v>
      </c>
    </row>
    <row r="51" spans="1:23" ht="18.75" x14ac:dyDescent="0.2">
      <c r="A51" s="69" t="s">
        <v>41</v>
      </c>
      <c r="B51" s="69"/>
      <c r="D51" s="25">
        <v>0</v>
      </c>
      <c r="E51" s="20"/>
      <c r="F51" s="41">
        <v>2085836278</v>
      </c>
      <c r="G51" s="20"/>
      <c r="H51" s="41">
        <v>0</v>
      </c>
      <c r="I51" s="20"/>
      <c r="J51" s="41">
        <v>2085836278</v>
      </c>
      <c r="K51" s="20"/>
      <c r="L51" s="35">
        <f>J51/'7'!$F$13</f>
        <v>5.3227904068284419E-2</v>
      </c>
      <c r="M51" s="20"/>
      <c r="N51" s="25">
        <v>0</v>
      </c>
      <c r="O51" s="20"/>
      <c r="P51" s="78">
        <v>-565130564</v>
      </c>
      <c r="Q51" s="78"/>
      <c r="R51" s="20"/>
      <c r="S51" s="41">
        <v>0</v>
      </c>
      <c r="T51" s="20"/>
      <c r="U51" s="41">
        <v>-565130564</v>
      </c>
      <c r="V51" s="20"/>
      <c r="W51" s="35">
        <f t="shared" si="0"/>
        <v>-7.4849025505447184E-2</v>
      </c>
    </row>
    <row r="52" spans="1:23" ht="18.75" x14ac:dyDescent="0.2">
      <c r="A52" s="69" t="s">
        <v>37</v>
      </c>
      <c r="B52" s="69"/>
      <c r="D52" s="25">
        <v>0</v>
      </c>
      <c r="E52" s="20"/>
      <c r="F52" s="41">
        <v>1020803066</v>
      </c>
      <c r="G52" s="20"/>
      <c r="H52" s="41">
        <v>0</v>
      </c>
      <c r="I52" s="20"/>
      <c r="J52" s="41">
        <v>1020803066</v>
      </c>
      <c r="K52" s="20"/>
      <c r="L52" s="35">
        <f>J52/'7'!$F$13</f>
        <v>2.6049603337879333E-2</v>
      </c>
      <c r="M52" s="20"/>
      <c r="N52" s="25">
        <v>0</v>
      </c>
      <c r="O52" s="20"/>
      <c r="P52" s="78">
        <v>399549330</v>
      </c>
      <c r="Q52" s="78"/>
      <c r="R52" s="20"/>
      <c r="S52" s="41">
        <v>0</v>
      </c>
      <c r="T52" s="20"/>
      <c r="U52" s="41">
        <v>399549330</v>
      </c>
      <c r="V52" s="20"/>
      <c r="W52" s="35">
        <f t="shared" si="0"/>
        <v>5.2918528738173737E-2</v>
      </c>
    </row>
    <row r="53" spans="1:23" ht="18.75" x14ac:dyDescent="0.2">
      <c r="A53" s="69" t="s">
        <v>40</v>
      </c>
      <c r="B53" s="69"/>
      <c r="D53" s="25">
        <v>0</v>
      </c>
      <c r="E53" s="20"/>
      <c r="F53" s="41">
        <v>4215860962</v>
      </c>
      <c r="G53" s="20"/>
      <c r="H53" s="41">
        <v>0</v>
      </c>
      <c r="I53" s="20"/>
      <c r="J53" s="41">
        <v>4215860962</v>
      </c>
      <c r="K53" s="20"/>
      <c r="L53" s="35">
        <f>J53/'7'!$F$13</f>
        <v>0.10758344037707894</v>
      </c>
      <c r="M53" s="20"/>
      <c r="N53" s="25">
        <v>0</v>
      </c>
      <c r="O53" s="20"/>
      <c r="P53" s="78">
        <v>-4061161739</v>
      </c>
      <c r="Q53" s="78"/>
      <c r="R53" s="20"/>
      <c r="S53" s="41">
        <v>0</v>
      </c>
      <c r="T53" s="20"/>
      <c r="U53" s="41">
        <v>-4061161739</v>
      </c>
      <c r="V53" s="20"/>
      <c r="W53" s="35">
        <f t="shared" si="0"/>
        <v>-0.53788277956977959</v>
      </c>
    </row>
    <row r="54" spans="1:23" ht="21.75" thickBot="1" x14ac:dyDescent="0.25">
      <c r="A54" s="79" t="s">
        <v>60</v>
      </c>
      <c r="B54" s="79"/>
      <c r="D54" s="28">
        <v>0</v>
      </c>
      <c r="E54" s="20"/>
      <c r="F54" s="42">
        <v>34141217699</v>
      </c>
      <c r="G54" s="20"/>
      <c r="H54" s="42">
        <v>837615971</v>
      </c>
      <c r="I54" s="20"/>
      <c r="J54" s="42">
        <v>34978833670</v>
      </c>
      <c r="K54" s="20"/>
      <c r="L54" s="44">
        <f>SUM(L9:L53)</f>
        <v>0.89261560106360238</v>
      </c>
      <c r="M54" s="20"/>
      <c r="N54" s="28">
        <v>37273216927</v>
      </c>
      <c r="O54" s="20"/>
      <c r="P54" s="80"/>
      <c r="Q54" s="80">
        <v>-41030836084</v>
      </c>
      <c r="R54" s="20"/>
      <c r="S54" s="42">
        <v>-19420894696</v>
      </c>
      <c r="T54" s="20"/>
      <c r="U54" s="42">
        <v>-23178513853</v>
      </c>
      <c r="V54" s="20"/>
      <c r="W54" s="45">
        <f>SUM(W9:W53)</f>
        <v>-3.0698908979227637</v>
      </c>
    </row>
    <row r="55" spans="1:23" ht="13.5" thickTop="1" x14ac:dyDescent="0.2"/>
    <row r="57" spans="1:23" ht="18.75" x14ac:dyDescent="0.2">
      <c r="L57" s="41"/>
      <c r="N57" s="41"/>
      <c r="Q57" s="41"/>
      <c r="S57" s="41"/>
    </row>
    <row r="58" spans="1:23" ht="18.75" x14ac:dyDescent="0.2">
      <c r="L58" s="41"/>
    </row>
    <row r="60" spans="1:23" x14ac:dyDescent="0.2">
      <c r="Q60" s="43"/>
    </row>
  </sheetData>
  <mergeCells count="102">
    <mergeCell ref="A54:B54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  <mergeCell ref="P54:Q54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</mergeCells>
  <pageMargins left="0.39" right="0.39" top="0.39" bottom="0.39" header="0" footer="0"/>
  <pageSetup scale="61" fitToHeight="0" orientation="landscape" r:id="rId1"/>
  <rowBreaks count="1" manualBreakCount="1">
    <brk id="48" max="2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8"/>
  <sheetViews>
    <sheetView rightToLeft="1" zoomScaleNormal="100" workbookViewId="0">
      <selection activeCell="D9" sqref="D9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4" max="14" width="14.7109375" bestFit="1" customWidth="1"/>
  </cols>
  <sheetData>
    <row r="1" spans="1:14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</row>
    <row r="2" spans="1:14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</row>
    <row r="3" spans="1:14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</row>
    <row r="4" spans="1:14" ht="14.45" customHeight="1" x14ac:dyDescent="0.2"/>
    <row r="5" spans="1:14" ht="29.1" customHeight="1" x14ac:dyDescent="0.2">
      <c r="A5" s="31" t="s">
        <v>118</v>
      </c>
      <c r="B5" s="73" t="s">
        <v>119</v>
      </c>
      <c r="C5" s="73"/>
      <c r="D5" s="73"/>
      <c r="E5" s="73"/>
      <c r="F5" s="73"/>
      <c r="G5" s="73"/>
      <c r="H5" s="73"/>
      <c r="I5" s="73"/>
      <c r="J5" s="73"/>
    </row>
    <row r="6" spans="1:14" ht="14.45" customHeight="1" x14ac:dyDescent="0.2"/>
    <row r="7" spans="1:14" ht="14.45" customHeight="1" x14ac:dyDescent="0.2">
      <c r="A7" s="65" t="s">
        <v>120</v>
      </c>
      <c r="B7" s="65"/>
      <c r="D7" s="19" t="s">
        <v>121</v>
      </c>
      <c r="F7" s="19" t="s">
        <v>111</v>
      </c>
      <c r="H7" s="19" t="s">
        <v>122</v>
      </c>
      <c r="J7" s="19" t="s">
        <v>123</v>
      </c>
    </row>
    <row r="8" spans="1:14" ht="21.75" customHeight="1" x14ac:dyDescent="0.2">
      <c r="A8" s="67" t="s">
        <v>124</v>
      </c>
      <c r="B8" s="67"/>
      <c r="D8" s="46" t="s">
        <v>125</v>
      </c>
      <c r="F8" s="23">
        <v>34978833670</v>
      </c>
      <c r="G8" s="20"/>
      <c r="H8" s="47">
        <f>F8/F13</f>
        <v>0.89261560106360227</v>
      </c>
      <c r="I8" s="20"/>
      <c r="J8" s="24">
        <v>4.22</v>
      </c>
      <c r="N8" s="48"/>
    </row>
    <row r="9" spans="1:14" ht="21.75" customHeight="1" x14ac:dyDescent="0.2">
      <c r="A9" s="69" t="s">
        <v>126</v>
      </c>
      <c r="B9" s="69"/>
      <c r="D9" s="33" t="s">
        <v>127</v>
      </c>
      <c r="F9" s="25">
        <v>0</v>
      </c>
      <c r="G9" s="20"/>
      <c r="H9" s="49">
        <v>0</v>
      </c>
      <c r="I9" s="20"/>
      <c r="J9" s="26">
        <v>0</v>
      </c>
      <c r="N9" s="48"/>
    </row>
    <row r="10" spans="1:14" ht="21.75" customHeight="1" x14ac:dyDescent="0.2">
      <c r="A10" s="69" t="s">
        <v>128</v>
      </c>
      <c r="B10" s="69"/>
      <c r="D10" s="33" t="s">
        <v>129</v>
      </c>
      <c r="F10" s="25">
        <v>-15596579</v>
      </c>
      <c r="G10" s="20"/>
      <c r="H10" s="49">
        <f>F10/F13</f>
        <v>-3.9800497266325683E-4</v>
      </c>
      <c r="I10" s="20"/>
      <c r="J10" s="26">
        <v>0</v>
      </c>
      <c r="N10" s="48"/>
    </row>
    <row r="11" spans="1:14" ht="21.75" customHeight="1" x14ac:dyDescent="0.2">
      <c r="A11" s="69" t="s">
        <v>130</v>
      </c>
      <c r="B11" s="69"/>
      <c r="D11" s="33" t="s">
        <v>131</v>
      </c>
      <c r="F11" s="25">
        <v>3834125961</v>
      </c>
      <c r="G11" s="20"/>
      <c r="H11" s="49">
        <f>F11/F13</f>
        <v>9.784204589322365E-2</v>
      </c>
      <c r="I11" s="20"/>
      <c r="J11" s="26">
        <v>0.46</v>
      </c>
      <c r="N11" s="48"/>
    </row>
    <row r="12" spans="1:14" ht="21.75" customHeight="1" x14ac:dyDescent="0.2">
      <c r="A12" s="82" t="s">
        <v>132</v>
      </c>
      <c r="B12" s="82"/>
      <c r="D12" s="33" t="s">
        <v>133</v>
      </c>
      <c r="F12" s="50">
        <v>389531764</v>
      </c>
      <c r="G12" s="20"/>
      <c r="H12" s="49">
        <f>F12/F13</f>
        <v>9.940358015837333E-3</v>
      </c>
      <c r="I12" s="20"/>
      <c r="J12" s="51">
        <v>0.05</v>
      </c>
      <c r="N12" s="48"/>
    </row>
    <row r="13" spans="1:14" ht="21.75" customHeight="1" x14ac:dyDescent="0.2">
      <c r="A13" s="81" t="s">
        <v>60</v>
      </c>
      <c r="B13" s="81"/>
      <c r="D13" s="7"/>
      <c r="F13" s="28">
        <v>39186894816</v>
      </c>
      <c r="G13" s="20"/>
      <c r="H13" s="45">
        <f>SUM(H8:H12)</f>
        <v>1</v>
      </c>
      <c r="I13" s="20"/>
      <c r="J13" s="29">
        <v>4.7300000000000004</v>
      </c>
      <c r="N13" s="48"/>
    </row>
    <row r="16" spans="1:14" x14ac:dyDescent="0.2">
      <c r="F16" s="43"/>
    </row>
    <row r="17" spans="6:6" x14ac:dyDescent="0.2">
      <c r="F17" s="59"/>
    </row>
    <row r="18" spans="6:6" x14ac:dyDescent="0.2">
      <c r="F18" s="48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33"/>
  <sheetViews>
    <sheetView rightToLeft="1" zoomScaleNormal="100" workbookViewId="0">
      <selection activeCell="C8" sqref="C8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9" bestFit="1" customWidth="1"/>
    <col min="10" max="10" width="1.28515625" customWidth="1"/>
    <col min="11" max="11" width="14.85546875" bestFit="1" customWidth="1"/>
    <col min="12" max="12" width="1.28515625" customWidth="1"/>
    <col min="13" max="13" width="15.5703125" customWidth="1"/>
    <col min="14" max="14" width="1.28515625" customWidth="1"/>
    <col min="15" max="15" width="19.7109375" bestFit="1" customWidth="1"/>
    <col min="16" max="16" width="1.28515625" customWidth="1"/>
    <col min="17" max="17" width="14.85546875" bestFit="1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</row>
    <row r="2" spans="1:19" ht="21.75" customHeight="1" x14ac:dyDescent="0.2">
      <c r="A2" s="63" t="s">
        <v>117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 ht="21.75" customHeight="1" x14ac:dyDescent="0.2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</row>
    <row r="4" spans="1:19" ht="14.45" customHeight="1" x14ac:dyDescent="0.2"/>
    <row r="5" spans="1:19" ht="14.45" customHeight="1" x14ac:dyDescent="0.2">
      <c r="A5" s="73" t="s">
        <v>139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</row>
    <row r="6" spans="1:19" ht="14.45" customHeight="1" x14ac:dyDescent="0.2">
      <c r="A6" s="65" t="s">
        <v>61</v>
      </c>
      <c r="C6" s="65" t="s">
        <v>165</v>
      </c>
      <c r="D6" s="65"/>
      <c r="E6" s="65"/>
      <c r="F6" s="65"/>
      <c r="G6" s="65"/>
      <c r="I6" s="65" t="s">
        <v>136</v>
      </c>
      <c r="J6" s="65"/>
      <c r="K6" s="65"/>
      <c r="L6" s="65"/>
      <c r="M6" s="65"/>
      <c r="O6" s="65" t="s">
        <v>137</v>
      </c>
      <c r="P6" s="65"/>
      <c r="Q6" s="65"/>
      <c r="R6" s="65"/>
      <c r="S6" s="65"/>
    </row>
    <row r="7" spans="1:19" ht="46.5" customHeight="1" x14ac:dyDescent="0.2">
      <c r="A7" s="65"/>
      <c r="C7" s="52" t="s">
        <v>166</v>
      </c>
      <c r="D7" s="3"/>
      <c r="E7" s="52" t="s">
        <v>167</v>
      </c>
      <c r="F7" s="3"/>
      <c r="G7" s="52" t="s">
        <v>168</v>
      </c>
      <c r="I7" s="52" t="s">
        <v>169</v>
      </c>
      <c r="J7" s="3"/>
      <c r="K7" s="52" t="s">
        <v>170</v>
      </c>
      <c r="L7" s="3"/>
      <c r="M7" s="52" t="s">
        <v>171</v>
      </c>
      <c r="O7" s="52" t="s">
        <v>169</v>
      </c>
      <c r="P7" s="3"/>
      <c r="Q7" s="52" t="s">
        <v>170</v>
      </c>
      <c r="R7" s="3"/>
      <c r="S7" s="52" t="s">
        <v>171</v>
      </c>
    </row>
    <row r="8" spans="1:19" ht="21.75" customHeight="1" x14ac:dyDescent="0.2">
      <c r="A8" s="5" t="s">
        <v>50</v>
      </c>
      <c r="C8" s="46" t="s">
        <v>172</v>
      </c>
      <c r="D8" s="20"/>
      <c r="E8" s="23">
        <v>4312052</v>
      </c>
      <c r="F8" s="20"/>
      <c r="G8" s="23">
        <v>575</v>
      </c>
      <c r="H8" s="20"/>
      <c r="I8" s="23">
        <v>0</v>
      </c>
      <c r="J8" s="20"/>
      <c r="K8" s="23">
        <v>0</v>
      </c>
      <c r="L8" s="20"/>
      <c r="M8" s="23">
        <v>0</v>
      </c>
      <c r="N8" s="20"/>
      <c r="O8" s="23">
        <v>2479429900</v>
      </c>
      <c r="P8" s="20"/>
      <c r="Q8" s="23">
        <v>242119854</v>
      </c>
      <c r="R8" s="20"/>
      <c r="S8" s="23">
        <v>2237310046</v>
      </c>
    </row>
    <row r="9" spans="1:19" ht="21.75" customHeight="1" x14ac:dyDescent="0.2">
      <c r="A9" s="6" t="s">
        <v>24</v>
      </c>
      <c r="C9" s="33" t="s">
        <v>173</v>
      </c>
      <c r="D9" s="20"/>
      <c r="E9" s="25">
        <v>2402799</v>
      </c>
      <c r="F9" s="20"/>
      <c r="G9" s="25">
        <v>70</v>
      </c>
      <c r="H9" s="20"/>
      <c r="I9" s="25">
        <v>0</v>
      </c>
      <c r="J9" s="20"/>
      <c r="K9" s="25">
        <v>0</v>
      </c>
      <c r="L9" s="20"/>
      <c r="M9" s="25">
        <v>0</v>
      </c>
      <c r="N9" s="20"/>
      <c r="O9" s="25">
        <v>168195930</v>
      </c>
      <c r="P9" s="20"/>
      <c r="Q9" s="25">
        <v>20620174</v>
      </c>
      <c r="R9" s="20"/>
      <c r="S9" s="25">
        <v>147575756</v>
      </c>
    </row>
    <row r="10" spans="1:19" ht="21.75" customHeight="1" x14ac:dyDescent="0.2">
      <c r="A10" s="6" t="s">
        <v>39</v>
      </c>
      <c r="C10" s="33" t="s">
        <v>174</v>
      </c>
      <c r="D10" s="20"/>
      <c r="E10" s="25">
        <v>900000</v>
      </c>
      <c r="F10" s="20"/>
      <c r="G10" s="25">
        <v>103</v>
      </c>
      <c r="H10" s="20"/>
      <c r="I10" s="25">
        <v>0</v>
      </c>
      <c r="J10" s="20"/>
      <c r="K10" s="25">
        <v>0</v>
      </c>
      <c r="L10" s="20"/>
      <c r="M10" s="25">
        <v>0</v>
      </c>
      <c r="N10" s="20"/>
      <c r="O10" s="25">
        <v>92700000</v>
      </c>
      <c r="P10" s="20"/>
      <c r="Q10" s="25">
        <v>0</v>
      </c>
      <c r="R10" s="20"/>
      <c r="S10" s="25">
        <v>92700000</v>
      </c>
    </row>
    <row r="11" spans="1:19" ht="21.75" customHeight="1" x14ac:dyDescent="0.2">
      <c r="A11" s="6" t="s">
        <v>36</v>
      </c>
      <c r="C11" s="33" t="s">
        <v>175</v>
      </c>
      <c r="D11" s="20"/>
      <c r="E11" s="25">
        <v>4285169</v>
      </c>
      <c r="F11" s="20"/>
      <c r="G11" s="25">
        <v>350</v>
      </c>
      <c r="H11" s="20"/>
      <c r="I11" s="25">
        <v>0</v>
      </c>
      <c r="J11" s="20"/>
      <c r="K11" s="25">
        <v>0</v>
      </c>
      <c r="L11" s="20"/>
      <c r="M11" s="25">
        <v>0</v>
      </c>
      <c r="N11" s="20"/>
      <c r="O11" s="25">
        <v>1499809150</v>
      </c>
      <c r="P11" s="20"/>
      <c r="Q11" s="25">
        <v>150627783</v>
      </c>
      <c r="R11" s="20"/>
      <c r="S11" s="25">
        <v>1349181367</v>
      </c>
    </row>
    <row r="12" spans="1:19" ht="21.75" customHeight="1" x14ac:dyDescent="0.2">
      <c r="A12" s="6" t="s">
        <v>42</v>
      </c>
      <c r="C12" s="33" t="s">
        <v>176</v>
      </c>
      <c r="D12" s="20"/>
      <c r="E12" s="25">
        <v>1200000</v>
      </c>
      <c r="F12" s="20"/>
      <c r="G12" s="25">
        <v>2920</v>
      </c>
      <c r="H12" s="20"/>
      <c r="I12" s="25">
        <v>0</v>
      </c>
      <c r="J12" s="20"/>
      <c r="K12" s="25">
        <v>0</v>
      </c>
      <c r="L12" s="20"/>
      <c r="M12" s="25">
        <v>0</v>
      </c>
      <c r="N12" s="20"/>
      <c r="O12" s="25">
        <v>3504000000</v>
      </c>
      <c r="P12" s="20"/>
      <c r="Q12" s="25">
        <v>0</v>
      </c>
      <c r="R12" s="20"/>
      <c r="S12" s="25">
        <v>3504000000</v>
      </c>
    </row>
    <row r="13" spans="1:19" ht="21.75" customHeight="1" x14ac:dyDescent="0.2">
      <c r="A13" s="6" t="s">
        <v>52</v>
      </c>
      <c r="C13" s="33" t="s">
        <v>177</v>
      </c>
      <c r="D13" s="20"/>
      <c r="E13" s="25">
        <v>6959666</v>
      </c>
      <c r="F13" s="20"/>
      <c r="G13" s="25">
        <v>370</v>
      </c>
      <c r="H13" s="20"/>
      <c r="I13" s="25">
        <v>0</v>
      </c>
      <c r="J13" s="20"/>
      <c r="K13" s="25">
        <v>0</v>
      </c>
      <c r="L13" s="20"/>
      <c r="M13" s="25">
        <v>0</v>
      </c>
      <c r="N13" s="20"/>
      <c r="O13" s="25">
        <v>2575076420</v>
      </c>
      <c r="P13" s="20"/>
      <c r="Q13" s="25">
        <v>0</v>
      </c>
      <c r="R13" s="20"/>
      <c r="S13" s="25">
        <v>2575076420</v>
      </c>
    </row>
    <row r="14" spans="1:19" ht="21.75" customHeight="1" x14ac:dyDescent="0.2">
      <c r="A14" s="6" t="s">
        <v>22</v>
      </c>
      <c r="C14" s="33" t="s">
        <v>178</v>
      </c>
      <c r="D14" s="20"/>
      <c r="E14" s="25">
        <v>1389679</v>
      </c>
      <c r="F14" s="20"/>
      <c r="G14" s="25">
        <v>67</v>
      </c>
      <c r="H14" s="20"/>
      <c r="I14" s="25">
        <v>0</v>
      </c>
      <c r="J14" s="20"/>
      <c r="K14" s="25">
        <v>0</v>
      </c>
      <c r="L14" s="20"/>
      <c r="M14" s="25">
        <v>0</v>
      </c>
      <c r="N14" s="20"/>
      <c r="O14" s="25">
        <v>93108493</v>
      </c>
      <c r="P14" s="20"/>
      <c r="Q14" s="25">
        <v>8779461</v>
      </c>
      <c r="R14" s="20"/>
      <c r="S14" s="25">
        <v>84329032</v>
      </c>
    </row>
    <row r="15" spans="1:19" ht="21.75" customHeight="1" x14ac:dyDescent="0.2">
      <c r="A15" s="6" t="s">
        <v>142</v>
      </c>
      <c r="C15" s="33" t="s">
        <v>179</v>
      </c>
      <c r="D15" s="20"/>
      <c r="E15" s="25">
        <v>1244174</v>
      </c>
      <c r="F15" s="20"/>
      <c r="G15" s="25">
        <v>3570</v>
      </c>
      <c r="H15" s="20"/>
      <c r="I15" s="25">
        <v>0</v>
      </c>
      <c r="J15" s="20"/>
      <c r="K15" s="25">
        <v>0</v>
      </c>
      <c r="L15" s="20"/>
      <c r="M15" s="25">
        <v>0</v>
      </c>
      <c r="N15" s="20"/>
      <c r="O15" s="25">
        <v>4441701180</v>
      </c>
      <c r="P15" s="20"/>
      <c r="Q15" s="25">
        <v>465684183</v>
      </c>
      <c r="R15" s="20"/>
      <c r="S15" s="25">
        <v>3976016997</v>
      </c>
    </row>
    <row r="16" spans="1:19" ht="21.75" customHeight="1" x14ac:dyDescent="0.2">
      <c r="A16" s="6" t="s">
        <v>43</v>
      </c>
      <c r="C16" s="33" t="s">
        <v>180</v>
      </c>
      <c r="D16" s="20"/>
      <c r="E16" s="25">
        <v>300000</v>
      </c>
      <c r="F16" s="20"/>
      <c r="G16" s="25">
        <v>6350</v>
      </c>
      <c r="H16" s="20"/>
      <c r="I16" s="25">
        <v>0</v>
      </c>
      <c r="J16" s="20"/>
      <c r="K16" s="25">
        <v>0</v>
      </c>
      <c r="L16" s="20"/>
      <c r="M16" s="25">
        <v>0</v>
      </c>
      <c r="N16" s="20"/>
      <c r="O16" s="25">
        <v>1905000000</v>
      </c>
      <c r="P16" s="20"/>
      <c r="Q16" s="25">
        <v>194483395</v>
      </c>
      <c r="R16" s="20"/>
      <c r="S16" s="25">
        <v>1710516605</v>
      </c>
    </row>
    <row r="17" spans="1:19" ht="21.75" customHeight="1" x14ac:dyDescent="0.2">
      <c r="A17" s="6" t="s">
        <v>46</v>
      </c>
      <c r="C17" s="33" t="s">
        <v>176</v>
      </c>
      <c r="D17" s="20"/>
      <c r="E17" s="25">
        <v>8653653</v>
      </c>
      <c r="F17" s="20"/>
      <c r="G17" s="25">
        <v>400</v>
      </c>
      <c r="H17" s="20"/>
      <c r="I17" s="25">
        <v>0</v>
      </c>
      <c r="J17" s="20"/>
      <c r="K17" s="25">
        <v>0</v>
      </c>
      <c r="L17" s="20"/>
      <c r="M17" s="25">
        <v>0</v>
      </c>
      <c r="N17" s="20"/>
      <c r="O17" s="25">
        <v>3461461200</v>
      </c>
      <c r="P17" s="20"/>
      <c r="Q17" s="25">
        <v>379916473</v>
      </c>
      <c r="R17" s="20"/>
      <c r="S17" s="25">
        <v>3081544727</v>
      </c>
    </row>
    <row r="18" spans="1:19" ht="21.75" customHeight="1" x14ac:dyDescent="0.2">
      <c r="A18" s="6" t="s">
        <v>35</v>
      </c>
      <c r="C18" s="33" t="s">
        <v>181</v>
      </c>
      <c r="D18" s="20"/>
      <c r="E18" s="25">
        <v>658335</v>
      </c>
      <c r="F18" s="20"/>
      <c r="G18" s="25">
        <v>6100</v>
      </c>
      <c r="H18" s="20"/>
      <c r="I18" s="25">
        <v>0</v>
      </c>
      <c r="J18" s="20"/>
      <c r="K18" s="25">
        <v>0</v>
      </c>
      <c r="L18" s="20"/>
      <c r="M18" s="25">
        <v>0</v>
      </c>
      <c r="N18" s="20"/>
      <c r="O18" s="25">
        <v>4015843500</v>
      </c>
      <c r="P18" s="20"/>
      <c r="Q18" s="25">
        <v>0</v>
      </c>
      <c r="R18" s="20"/>
      <c r="S18" s="25">
        <v>4015843500</v>
      </c>
    </row>
    <row r="19" spans="1:19" ht="21.75" customHeight="1" x14ac:dyDescent="0.2">
      <c r="A19" s="6" t="s">
        <v>26</v>
      </c>
      <c r="C19" s="33" t="s">
        <v>182</v>
      </c>
      <c r="D19" s="20"/>
      <c r="E19" s="25">
        <v>2623000</v>
      </c>
      <c r="F19" s="20"/>
      <c r="G19" s="25">
        <v>82</v>
      </c>
      <c r="H19" s="20"/>
      <c r="I19" s="25">
        <v>0</v>
      </c>
      <c r="J19" s="20"/>
      <c r="K19" s="25">
        <v>0</v>
      </c>
      <c r="L19" s="20"/>
      <c r="M19" s="25">
        <v>0</v>
      </c>
      <c r="N19" s="20"/>
      <c r="O19" s="25">
        <v>215086000</v>
      </c>
      <c r="P19" s="20"/>
      <c r="Q19" s="25">
        <v>0</v>
      </c>
      <c r="R19" s="20"/>
      <c r="S19" s="25">
        <v>215086000</v>
      </c>
    </row>
    <row r="20" spans="1:19" ht="21.75" customHeight="1" x14ac:dyDescent="0.2">
      <c r="A20" s="6" t="s">
        <v>30</v>
      </c>
      <c r="C20" s="33" t="s">
        <v>183</v>
      </c>
      <c r="D20" s="20"/>
      <c r="E20" s="25">
        <v>2000000</v>
      </c>
      <c r="F20" s="20"/>
      <c r="G20" s="25">
        <v>1500</v>
      </c>
      <c r="H20" s="20"/>
      <c r="I20" s="25">
        <v>0</v>
      </c>
      <c r="J20" s="20"/>
      <c r="K20" s="25">
        <v>0</v>
      </c>
      <c r="L20" s="20"/>
      <c r="M20" s="25">
        <v>0</v>
      </c>
      <c r="N20" s="20"/>
      <c r="O20" s="25">
        <v>3000000000</v>
      </c>
      <c r="P20" s="20"/>
      <c r="Q20" s="25">
        <v>319461444</v>
      </c>
      <c r="R20" s="20"/>
      <c r="S20" s="25">
        <v>2680538556</v>
      </c>
    </row>
    <row r="21" spans="1:19" ht="21.75" customHeight="1" x14ac:dyDescent="0.2">
      <c r="A21" s="6" t="s">
        <v>53</v>
      </c>
      <c r="C21" s="33" t="s">
        <v>183</v>
      </c>
      <c r="D21" s="20"/>
      <c r="E21" s="25">
        <v>3803339</v>
      </c>
      <c r="F21" s="20"/>
      <c r="G21" s="25">
        <v>600</v>
      </c>
      <c r="H21" s="20"/>
      <c r="I21" s="25">
        <v>0</v>
      </c>
      <c r="J21" s="20"/>
      <c r="K21" s="25">
        <v>0</v>
      </c>
      <c r="L21" s="20"/>
      <c r="M21" s="25">
        <v>0</v>
      </c>
      <c r="N21" s="20"/>
      <c r="O21" s="25">
        <v>2282003400</v>
      </c>
      <c r="P21" s="20"/>
      <c r="Q21" s="25">
        <v>0</v>
      </c>
      <c r="R21" s="20"/>
      <c r="S21" s="25">
        <v>2282003400</v>
      </c>
    </row>
    <row r="22" spans="1:19" ht="21.75" customHeight="1" x14ac:dyDescent="0.2">
      <c r="A22" s="6" t="s">
        <v>55</v>
      </c>
      <c r="C22" s="33" t="s">
        <v>184</v>
      </c>
      <c r="D22" s="20"/>
      <c r="E22" s="25">
        <v>1076453</v>
      </c>
      <c r="F22" s="20"/>
      <c r="G22" s="25">
        <v>1188</v>
      </c>
      <c r="H22" s="20"/>
      <c r="I22" s="25">
        <v>0</v>
      </c>
      <c r="J22" s="20"/>
      <c r="K22" s="25">
        <v>0</v>
      </c>
      <c r="L22" s="20"/>
      <c r="M22" s="25">
        <v>0</v>
      </c>
      <c r="N22" s="20"/>
      <c r="O22" s="25">
        <v>1278826164</v>
      </c>
      <c r="P22" s="20"/>
      <c r="Q22" s="25">
        <v>126303819</v>
      </c>
      <c r="R22" s="20"/>
      <c r="S22" s="25">
        <v>1152522345</v>
      </c>
    </row>
    <row r="23" spans="1:19" ht="21.75" customHeight="1" x14ac:dyDescent="0.2">
      <c r="A23" s="6" t="s">
        <v>32</v>
      </c>
      <c r="C23" s="33" t="s">
        <v>185</v>
      </c>
      <c r="D23" s="20"/>
      <c r="E23" s="25">
        <v>15152314</v>
      </c>
      <c r="F23" s="20"/>
      <c r="G23" s="25">
        <v>265</v>
      </c>
      <c r="H23" s="20"/>
      <c r="I23" s="25">
        <v>0</v>
      </c>
      <c r="J23" s="20"/>
      <c r="K23" s="25">
        <v>0</v>
      </c>
      <c r="L23" s="20"/>
      <c r="M23" s="25">
        <v>0</v>
      </c>
      <c r="N23" s="20"/>
      <c r="O23" s="25">
        <v>4015363210</v>
      </c>
      <c r="P23" s="20"/>
      <c r="Q23" s="25">
        <v>0</v>
      </c>
      <c r="R23" s="20"/>
      <c r="S23" s="25">
        <v>4015363210</v>
      </c>
    </row>
    <row r="24" spans="1:19" ht="21.75" customHeight="1" x14ac:dyDescent="0.2">
      <c r="A24" s="6" t="s">
        <v>34</v>
      </c>
      <c r="C24" s="33" t="s">
        <v>180</v>
      </c>
      <c r="D24" s="20"/>
      <c r="E24" s="25">
        <v>97955</v>
      </c>
      <c r="F24" s="20"/>
      <c r="G24" s="25">
        <v>20000</v>
      </c>
      <c r="H24" s="20"/>
      <c r="I24" s="25">
        <v>0</v>
      </c>
      <c r="J24" s="20"/>
      <c r="K24" s="25">
        <v>0</v>
      </c>
      <c r="L24" s="20"/>
      <c r="M24" s="25">
        <v>0</v>
      </c>
      <c r="N24" s="20"/>
      <c r="O24" s="25">
        <v>1959100000</v>
      </c>
      <c r="P24" s="20"/>
      <c r="Q24" s="25">
        <v>0</v>
      </c>
      <c r="R24" s="20"/>
      <c r="S24" s="25">
        <v>1959100000</v>
      </c>
    </row>
    <row r="25" spans="1:19" ht="21.75" customHeight="1" x14ac:dyDescent="0.2">
      <c r="A25" s="6" t="s">
        <v>27</v>
      </c>
      <c r="C25" s="33" t="s">
        <v>176</v>
      </c>
      <c r="D25" s="20"/>
      <c r="E25" s="25">
        <v>344832</v>
      </c>
      <c r="F25" s="20"/>
      <c r="G25" s="25">
        <v>100</v>
      </c>
      <c r="H25" s="20"/>
      <c r="I25" s="25">
        <v>0</v>
      </c>
      <c r="J25" s="20"/>
      <c r="K25" s="25">
        <v>0</v>
      </c>
      <c r="L25" s="20"/>
      <c r="M25" s="25">
        <v>0</v>
      </c>
      <c r="N25" s="20"/>
      <c r="O25" s="25">
        <v>34483200</v>
      </c>
      <c r="P25" s="20"/>
      <c r="Q25" s="25">
        <v>0</v>
      </c>
      <c r="R25" s="20"/>
      <c r="S25" s="25">
        <v>34483200</v>
      </c>
    </row>
    <row r="26" spans="1:19" ht="21.75" customHeight="1" x14ac:dyDescent="0.2">
      <c r="A26" s="6" t="s">
        <v>146</v>
      </c>
      <c r="C26" s="33" t="s">
        <v>186</v>
      </c>
      <c r="D26" s="20"/>
      <c r="E26" s="25">
        <v>84895</v>
      </c>
      <c r="F26" s="20"/>
      <c r="G26" s="25">
        <v>550</v>
      </c>
      <c r="H26" s="20"/>
      <c r="I26" s="25">
        <v>0</v>
      </c>
      <c r="J26" s="20"/>
      <c r="K26" s="25">
        <v>0</v>
      </c>
      <c r="L26" s="20"/>
      <c r="M26" s="25">
        <v>0</v>
      </c>
      <c r="N26" s="20"/>
      <c r="O26" s="25">
        <v>46692250</v>
      </c>
      <c r="P26" s="20"/>
      <c r="Q26" s="25">
        <v>0</v>
      </c>
      <c r="R26" s="20"/>
      <c r="S26" s="25">
        <v>46692250</v>
      </c>
    </row>
    <row r="27" spans="1:19" ht="21.75" customHeight="1" x14ac:dyDescent="0.2">
      <c r="A27" s="6" t="s">
        <v>49</v>
      </c>
      <c r="C27" s="33" t="s">
        <v>187</v>
      </c>
      <c r="D27" s="20"/>
      <c r="E27" s="25">
        <v>3498911</v>
      </c>
      <c r="F27" s="20"/>
      <c r="G27" s="25">
        <v>60</v>
      </c>
      <c r="H27" s="20"/>
      <c r="I27" s="25">
        <v>0</v>
      </c>
      <c r="J27" s="20"/>
      <c r="K27" s="25">
        <v>0</v>
      </c>
      <c r="L27" s="20"/>
      <c r="M27" s="25">
        <v>0</v>
      </c>
      <c r="N27" s="20"/>
      <c r="O27" s="25">
        <v>209934660</v>
      </c>
      <c r="P27" s="20"/>
      <c r="Q27" s="25">
        <v>17043154</v>
      </c>
      <c r="R27" s="20"/>
      <c r="S27" s="25">
        <v>192891506</v>
      </c>
    </row>
    <row r="28" spans="1:19" ht="21.75" customHeight="1" x14ac:dyDescent="0.2">
      <c r="A28" s="6" t="s">
        <v>19</v>
      </c>
      <c r="C28" s="33" t="s">
        <v>181</v>
      </c>
      <c r="D28" s="20"/>
      <c r="E28" s="25">
        <v>1385179</v>
      </c>
      <c r="F28" s="20"/>
      <c r="G28" s="25">
        <v>1060</v>
      </c>
      <c r="H28" s="20"/>
      <c r="I28" s="25">
        <v>0</v>
      </c>
      <c r="J28" s="20"/>
      <c r="K28" s="25">
        <v>0</v>
      </c>
      <c r="L28" s="20"/>
      <c r="M28" s="25">
        <v>0</v>
      </c>
      <c r="N28" s="20"/>
      <c r="O28" s="25">
        <v>1468289740</v>
      </c>
      <c r="P28" s="20"/>
      <c r="Q28" s="25">
        <v>0</v>
      </c>
      <c r="R28" s="20"/>
      <c r="S28" s="25">
        <v>1468289740</v>
      </c>
    </row>
    <row r="29" spans="1:19" ht="21.75" customHeight="1" x14ac:dyDescent="0.2">
      <c r="A29" s="6" t="s">
        <v>29</v>
      </c>
      <c r="C29" s="33" t="s">
        <v>175</v>
      </c>
      <c r="D29" s="20"/>
      <c r="E29" s="25">
        <v>1600294</v>
      </c>
      <c r="F29" s="20"/>
      <c r="G29" s="25">
        <v>250</v>
      </c>
      <c r="H29" s="20"/>
      <c r="I29" s="25">
        <v>0</v>
      </c>
      <c r="J29" s="20"/>
      <c r="K29" s="25">
        <v>0</v>
      </c>
      <c r="L29" s="20"/>
      <c r="M29" s="25">
        <v>0</v>
      </c>
      <c r="N29" s="20"/>
      <c r="O29" s="25">
        <v>400073500</v>
      </c>
      <c r="P29" s="20"/>
      <c r="Q29" s="25">
        <v>0</v>
      </c>
      <c r="R29" s="20"/>
      <c r="S29" s="25">
        <v>400073500</v>
      </c>
    </row>
    <row r="30" spans="1:19" ht="21.75" customHeight="1" x14ac:dyDescent="0.2">
      <c r="A30" s="6" t="s">
        <v>47</v>
      </c>
      <c r="C30" s="33" t="s">
        <v>188</v>
      </c>
      <c r="D30" s="20"/>
      <c r="E30" s="25">
        <v>9690456</v>
      </c>
      <c r="F30" s="20"/>
      <c r="G30" s="25">
        <v>6</v>
      </c>
      <c r="H30" s="20"/>
      <c r="I30" s="25">
        <v>0</v>
      </c>
      <c r="J30" s="20"/>
      <c r="K30" s="25">
        <v>0</v>
      </c>
      <c r="L30" s="20"/>
      <c r="M30" s="25">
        <v>0</v>
      </c>
      <c r="N30" s="20"/>
      <c r="O30" s="25">
        <v>58142736</v>
      </c>
      <c r="P30" s="20"/>
      <c r="Q30" s="25">
        <v>6063966</v>
      </c>
      <c r="R30" s="20"/>
      <c r="S30" s="25">
        <v>52078770</v>
      </c>
    </row>
    <row r="31" spans="1:19" ht="21.75" customHeight="1" x14ac:dyDescent="0.2">
      <c r="A31" s="30" t="s">
        <v>60</v>
      </c>
      <c r="C31" s="28"/>
      <c r="D31" s="20"/>
      <c r="E31" s="28"/>
      <c r="F31" s="20"/>
      <c r="G31" s="25"/>
      <c r="H31" s="20"/>
      <c r="I31" s="28">
        <v>0</v>
      </c>
      <c r="J31" s="20"/>
      <c r="K31" s="28">
        <v>0</v>
      </c>
      <c r="L31" s="20"/>
      <c r="M31" s="28">
        <v>0</v>
      </c>
      <c r="N31" s="20"/>
      <c r="O31" s="28">
        <v>39204320633</v>
      </c>
      <c r="P31" s="20"/>
      <c r="Q31" s="28">
        <v>1931103706</v>
      </c>
      <c r="R31" s="20"/>
      <c r="S31" s="28">
        <v>37273216927</v>
      </c>
    </row>
    <row r="33" customFormat="1" x14ac:dyDescent="0.2"/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20</vt:i4>
      </vt:variant>
    </vt:vector>
  </HeadingPairs>
  <TitlesOfParts>
    <vt:vector size="40" baseType="lpstr"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'0'!Print_Area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User</cp:lastModifiedBy>
  <cp:lastPrinted>2024-09-22T11:30:02Z</cp:lastPrinted>
  <dcterms:created xsi:type="dcterms:W3CDTF">2024-09-22T06:35:11Z</dcterms:created>
  <dcterms:modified xsi:type="dcterms:W3CDTF">2024-10-23T05:48:16Z</dcterms:modified>
</cp:coreProperties>
</file>