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پرتفوی تیر صندوقها\به آفرید\"/>
    </mc:Choice>
  </mc:AlternateContent>
  <xr:revisionPtr revIDLastSave="0" documentId="13_ncr:1_{F8B2DA58-BBB4-4C4C-8B2F-BADBE7963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'1'!$A$1:$AC$35</definedName>
    <definedName name="_xlnm.Print_Area" localSheetId="10">'10'!$A$1:$K$11</definedName>
    <definedName name="_xlnm.Print_Area" localSheetId="11">'11'!$A$1:$N$11</definedName>
    <definedName name="_xlnm.Print_Area" localSheetId="12">'12'!$A$1:$S$42</definedName>
    <definedName name="_xlnm.Print_Area" localSheetId="13">'13'!$A$1:$S$35</definedName>
    <definedName name="_xlnm.Print_Area" localSheetId="14">'14'!$A$1:$W$8</definedName>
    <definedName name="_xlnm.Print_Area" localSheetId="15">'15'!$A$1:$S$14</definedName>
    <definedName name="_xlnm.Print_Area" localSheetId="16">'16'!$A$1:$L$7</definedName>
    <definedName name="_xlnm.Print_Area" localSheetId="17">'17'!$A$1:$G$11</definedName>
    <definedName name="_xlnm.Print_Area" localSheetId="18">'18'!$A$1:$Z$10</definedName>
    <definedName name="_xlnm.Print_Area" localSheetId="19">'19'!$A$1:$AM$10</definedName>
    <definedName name="_xlnm.Print_Area" localSheetId="2">'2'!$A$1:$AX$40</definedName>
    <definedName name="_xlnm.Print_Area" localSheetId="3">'3'!$A$1:$AB$8</definedName>
    <definedName name="_xlnm.Print_Area" localSheetId="4">'4'!$A$1:$N$8</definedName>
    <definedName name="_xlnm.Print_Area" localSheetId="5">'5'!$A$1:$M$13</definedName>
    <definedName name="_xlnm.Print_Area" localSheetId="6">'6'!$A$1:$X$49</definedName>
    <definedName name="_xlnm.Print_Area" localSheetId="7">'7'!$A$1:$K$13</definedName>
    <definedName name="_xlnm.Print_Area" localSheetId="8">'8'!$A$1:$T$19</definedName>
    <definedName name="_xlnm.Print_Area" localSheetId="9">'9'!$A$1:$T$7</definedName>
  </definedNames>
  <calcPr calcId="191029"/>
</workbook>
</file>

<file path=xl/calcChain.xml><?xml version="1.0" encoding="utf-8"?>
<calcChain xmlns="http://schemas.openxmlformats.org/spreadsheetml/2006/main">
  <c r="J11" i="13" l="1"/>
  <c r="AL10" i="5"/>
  <c r="AB35" i="2"/>
  <c r="J8" i="8" s="1"/>
  <c r="W49" i="9"/>
  <c r="L49" i="9" l="1"/>
  <c r="F11" i="13"/>
  <c r="H13" i="8"/>
  <c r="L13" i="7"/>
  <c r="J11" i="8" s="1"/>
  <c r="J13" i="8" s="1"/>
</calcChain>
</file>

<file path=xl/sharedStrings.xml><?xml version="1.0" encoding="utf-8"?>
<sst xmlns="http://schemas.openxmlformats.org/spreadsheetml/2006/main" count="546" uniqueCount="203">
  <si>
    <t>صندوق سرمایه گذاری سهامی به آفرید سپینود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</si>
  <si>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</si>
  <si>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</si>
  <si>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</si>
  <si>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</si>
  <si>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</si>
  <si>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</si>
  <si>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</si>
  <si>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</si>
  <si>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</si>
  <si>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</si>
  <si>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</si>
  <si>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</si>
  <si>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</si>
  <si>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</si>
  <si>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</si>
  <si>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</si>
  <si>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</si>
  <si>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</si>
  <si>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</si>
  <si>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</si>
  <si>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بانک تجارت</t>
  </si>
  <si>
    <t>بانک صادرات ایران</t>
  </si>
  <si>
    <t>بانک ملت</t>
  </si>
  <si>
    <t>بورس اوراق بهادار تهران</t>
  </si>
  <si>
    <t>پالایش نفت بندرعباس</t>
  </si>
  <si>
    <t>پالایش نفت تهران</t>
  </si>
  <si>
    <t>پویا</t>
  </si>
  <si>
    <t>سایپا</t>
  </si>
  <si>
    <t>سرمایه گذاری آرمان گستر پاریز</t>
  </si>
  <si>
    <t>سرمایه گذاری تامین اجتماعی</t>
  </si>
  <si>
    <t>سرمایه گذاری مس سرچشمه</t>
  </si>
  <si>
    <t>سرمایه گذاری مهر</t>
  </si>
  <si>
    <t>فرابورس ایران</t>
  </si>
  <si>
    <t>فولاد مبارکه اصفهان</t>
  </si>
  <si>
    <t>قطعات‌ اتومبیل‌ ایران‌</t>
  </si>
  <si>
    <t>گروه دارویی برکت</t>
  </si>
  <si>
    <t>گروه سرمایه گذاری میراث فرهنگی</t>
  </si>
  <si>
    <t>گسترش نفت و گاز پارسیان</t>
  </si>
  <si>
    <t>گسترش‌سرمایه‌گذاری‌ایران‌خودرو</t>
  </si>
  <si>
    <t>گواهي سپرده کالايي شمش طلا</t>
  </si>
  <si>
    <t>ماشین‌ سازی‌ اراک‌</t>
  </si>
  <si>
    <t>مدیریت صنعت شوینده ت.ص.بهشهر</t>
  </si>
  <si>
    <t>معدنکاران نسوز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</si>
  <si>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</si>
  <si>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</si>
  <si>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</si>
  <si>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</si>
  <si>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</si>
  <si>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</si>
  <si>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</si>
  <si>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</si>
  <si>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</si>
  <si>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</si>
  <si>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</si>
  <si>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</si>
  <si>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</si>
  <si>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</si>
  <si>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</si>
  <si>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</si>
  <si>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</si>
  <si>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</si>
  <si>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</si>
  <si>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</si>
  <si>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</si>
  <si>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</si>
  <si>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</si>
  <si>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</si>
  <si>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</si>
  <si>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</si>
  <si>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</si>
  <si>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</si>
  <si>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</si>
  <si>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</si>
  <si>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خزانه-م1-س.قوا03-060615</t>
  </si>
  <si>
    <t>بله</t>
  </si>
  <si>
    <t>1403/11/27</t>
  </si>
  <si>
    <t>1406/06/15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</si>
  <si>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</si>
  <si>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</si>
  <si>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</si>
  <si>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</si>
  <si>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</si>
  <si>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</si>
  <si>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</si>
  <si>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</si>
  <si>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</si>
  <si>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</si>
  <si>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</si>
  <si>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</si>
  <si>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</si>
  <si>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</si>
  <si>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</si>
  <si>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سپرده کوتاه مدت بانک خاورمیانه مهستان</t>
  </si>
  <si>
    <t>سپرده بلند مدت بانک گردشگری مهستان</t>
  </si>
  <si>
    <t>سپرده کوتاه مدت بانک سامان سید جمال الدین اسد آبادی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</si>
  <si>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</si>
  <si>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</si>
  <si>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</si>
  <si>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</si>
  <si>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</si>
  <si>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</si>
  <si>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</si>
  <si>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</si>
  <si>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</si>
  <si>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</si>
  <si>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</si>
  <si>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</si>
  <si>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</si>
  <si>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</si>
  <si>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</si>
  <si>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</si>
  <si>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</si>
  <si>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</si>
  <si>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</si>
  <si>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</si>
  <si>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</si>
  <si>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</si>
  <si>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</si>
  <si>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</si>
  <si>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</si>
  <si>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ایرکا پارت صنعت</t>
  </si>
  <si>
    <t>تولیدی برنا باطری</t>
  </si>
  <si>
    <t>صنعتی‌ بهشهر</t>
  </si>
  <si>
    <t>ذوب آهن اصفهان</t>
  </si>
  <si>
    <t>شرکت صنایع غذایی مینو شرق</t>
  </si>
  <si>
    <t>توسعه و عمران امید</t>
  </si>
  <si>
    <t>صنایع مادیران</t>
  </si>
  <si>
    <t>سپید ماکیان</t>
  </si>
  <si>
    <t>گروه مدیریت سرمایه گذاری امید</t>
  </si>
  <si>
    <t>تولید انرژی برق شمس پاسارگاد</t>
  </si>
  <si>
    <t>توسعه حمل و نقل ریلی پارسیان</t>
  </si>
  <si>
    <t>صنعت غذایی کورش</t>
  </si>
  <si>
    <t>صنایع ارتباطی آوا</t>
  </si>
  <si>
    <t>کانی کربن طبس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</si>
  <si>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</si>
  <si>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</si>
  <si>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</si>
  <si>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</si>
  <si>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</si>
  <si>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</si>
  <si>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</si>
  <si>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</si>
  <si>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خزانه-م8بودجه02-041211</t>
  </si>
  <si>
    <t>اسنادخزانه-م2بودجه02-050923</t>
  </si>
  <si>
    <t>اسنادخزانه-م1بودجه02-050325</t>
  </si>
  <si>
    <t>اسنادخزانه-م10بودجه02-051112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</si>
  <si>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</si>
  <si>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</si>
  <si>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</si>
  <si>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</si>
  <si>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</si>
  <si>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</si>
  <si>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</si>
  <si>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</si>
  <si>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</si>
  <si>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</si>
  <si>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</si>
  <si>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</si>
  <si>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</si>
  <si>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</si>
  <si>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</si>
  <si>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1404/04/25</t>
  </si>
  <si>
    <t>1404/02/30</t>
  </si>
  <si>
    <t>1404/04/28</t>
  </si>
  <si>
    <t>1404/03/03</t>
  </si>
  <si>
    <t>1404/04/24</t>
  </si>
  <si>
    <t>1404/03/17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</si>
  <si>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</si>
  <si>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</si>
  <si>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</si>
  <si>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</si>
  <si>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</si>
  <si>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</si>
  <si>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</si>
  <si>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</si>
  <si>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</si>
  <si>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</si>
  <si>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</si>
  <si>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</si>
  <si>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</si>
  <si>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</si>
  <si>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</si>
  <si>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</si>
  <si>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</si>
  <si>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</si>
  <si>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</si>
  <si>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</si>
  <si>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</si>
  <si>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</si>
  <si>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</si>
  <si>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</si>
  <si>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</si>
  <si>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</si>
  <si>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وبملت1</t>
  </si>
  <si>
    <t>ضملت30541</t>
  </si>
  <si>
    <t>درآمد ناشی از تغییر قیمت اوراق بهادار</t>
  </si>
  <si>
    <t>سود و زیان ناشی از تغییر قیمت</t>
  </si>
  <si>
    <t xml:space="preserve">صندوق سرمایه گذاری قابل </t>
  </si>
  <si>
    <t>معامله سهامی به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</si>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</sst>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71" formatCode="_ * #,##0_-_ ;_ * #,##0\-_ ;_ * &quot;-&quot;??_-_ ;_ @_ 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36"/>
      <color rgb="FF000000"/>
      <name val="B Nazanin"/>
      <charset val="178"/>
    </font>
    <font>
      <b/>
      <sz val="28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1"/>
      <color rgb="FF000000"/>
      <name val="B Nazanin"/>
      <charset val="178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6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0" fillId="0" borderId="2" xfId="0" applyBorder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0" fillId="0" borderId="1" xfId="1" applyFont="1" applyBorder="1" applyAlignment="1">
      <alignment horizontal="left"/>
    </xf>
    <xf numFmtId="9" fontId="2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9" fontId="0" fillId="0" borderId="0" xfId="1" applyFont="1" applyAlignment="1">
      <alignment horizontal="left"/>
    </xf>
    <xf numFmtId="9" fontId="2" fillId="0" borderId="4" xfId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right" vertical="top"/>
    </xf>
    <xf numFmtId="9" fontId="3" fillId="0" borderId="0" xfId="1" applyFont="1" applyAlignment="1">
      <alignment horizontal="center" vertical="center"/>
    </xf>
    <xf numFmtId="37" fontId="3" fillId="0" borderId="0" xfId="0" applyNumberFormat="1" applyFont="1" applyAlignment="1">
      <alignment horizontal="right" vertical="top"/>
    </xf>
    <xf numFmtId="37" fontId="3" fillId="0" borderId="2" xfId="0" applyNumberFormat="1" applyFont="1" applyBorder="1" applyAlignment="1">
      <alignment horizontal="right" vertical="top"/>
    </xf>
    <xf numFmtId="37" fontId="3" fillId="0" borderId="3" xfId="0" applyNumberFormat="1" applyFont="1" applyBorder="1" applyAlignment="1">
      <alignment horizontal="right" vertical="top"/>
    </xf>
    <xf numFmtId="9" fontId="3" fillId="0" borderId="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top"/>
    </xf>
    <xf numFmtId="9" fontId="3" fillId="0" borderId="1" xfId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9" fontId="3" fillId="0" borderId="0" xfId="1" applyFont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9" fontId="3" fillId="0" borderId="2" xfId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9" fontId="3" fillId="0" borderId="3" xfId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9" fontId="3" fillId="0" borderId="1" xfId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top"/>
    </xf>
    <xf numFmtId="9" fontId="3" fillId="0" borderId="5" xfId="1" applyFont="1" applyBorder="1" applyAlignment="1">
      <alignment horizontal="center" vertical="top"/>
    </xf>
    <xf numFmtId="9" fontId="3" fillId="0" borderId="6" xfId="1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top"/>
    </xf>
    <xf numFmtId="171" fontId="0" fillId="0" borderId="0" xfId="2" applyNumberFormat="1" applyFont="1" applyAlignment="1">
      <alignment horizontal="left"/>
    </xf>
    <xf numFmtId="9" fontId="3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topLeftCell="A4" workbookViewId="0">
      <selection activeCell="F5" sqref="F5"/>
    </sheetView>
  </sheetViews>
  <sheetFormatPr defaultRowHeight="13.2" x14ac:dyDescent="0.25"/>
  <cols>
    <col min="1" max="3" width="37.33203125"/>
  </cols>
  <sheetData>
    <row r="1" spans="1:3" ht="29.1" customHeight="1" x14ac:dyDescent="0.25">
      <c r="A1" s="15"/>
      <c r="B1" s="15"/>
      <c r="C1" s="15"/>
    </row>
    <row r="2" spans="1:3" ht="21.75" customHeight="1" x14ac:dyDescent="0.25">
      <c r="A2" s="67" t="s">
        <v>198</v>
      </c>
      <c r="B2" s="67"/>
      <c r="C2" s="67"/>
    </row>
    <row r="3" spans="1:3" ht="21.75" customHeight="1" x14ac:dyDescent="0.25">
      <c r="A3" s="67"/>
      <c r="B3" s="67"/>
      <c r="C3" s="67"/>
    </row>
    <row r="4" spans="1:3" ht="7.35" customHeight="1" x14ac:dyDescent="0.25">
      <c r="A4" s="67" t="s">
        <v>199</v>
      </c>
      <c r="B4" s="67"/>
      <c r="C4" s="67"/>
    </row>
    <row r="5" spans="1:3" ht="123.6" customHeight="1" x14ac:dyDescent="0.25">
      <c r="A5" s="67"/>
      <c r="B5" s="67"/>
      <c r="C5" s="67"/>
    </row>
    <row r="6" spans="1:3" ht="123.6" customHeight="1" x14ac:dyDescent="0.25">
      <c r="A6" s="16"/>
      <c r="B6" s="16"/>
      <c r="C6" s="16"/>
    </row>
    <row r="7" spans="1:3" ht="46.8" x14ac:dyDescent="0.25">
      <c r="A7" s="65" t="s">
        <v>200</v>
      </c>
      <c r="B7" s="65"/>
      <c r="C7" s="65"/>
    </row>
    <row r="8" spans="1:3" ht="44.4" x14ac:dyDescent="0.7">
      <c r="A8" s="17"/>
      <c r="B8" s="17"/>
      <c r="C8" s="17"/>
    </row>
    <row r="9" spans="1:3" ht="44.4" x14ac:dyDescent="0.7">
      <c r="A9" s="17"/>
      <c r="B9" s="17"/>
      <c r="C9" s="17"/>
    </row>
    <row r="10" spans="1:3" ht="46.8" x14ac:dyDescent="0.25">
      <c r="A10" s="65" t="s">
        <v>2</v>
      </c>
      <c r="B10" s="65"/>
      <c r="C10" s="65"/>
    </row>
    <row r="11" spans="1:3" ht="44.4" x14ac:dyDescent="0.7">
      <c r="A11" s="17"/>
      <c r="B11" s="17"/>
      <c r="C11" s="17"/>
    </row>
    <row r="12" spans="1:3" ht="27" x14ac:dyDescent="0.25">
      <c r="A12" s="66" t="s">
        <v>201</v>
      </c>
      <c r="B12" s="66"/>
      <c r="C12" s="66"/>
    </row>
    <row r="13" spans="1:3" ht="27" x14ac:dyDescent="0.25">
      <c r="A13" s="66" t="s">
        <v>202</v>
      </c>
      <c r="B13" s="66"/>
      <c r="C13" s="66"/>
    </row>
    <row r="14" spans="1:3" ht="27" x14ac:dyDescent="0.25">
      <c r="A14" s="18"/>
      <c r="B14" s="18"/>
      <c r="C14" s="18"/>
    </row>
    <row r="15" spans="1:3" ht="27" x14ac:dyDescent="0.25">
      <c r="A15" s="18"/>
      <c r="B15" s="18"/>
      <c r="C15" s="18"/>
    </row>
  </sheetData>
  <mergeCells count="6">
    <mergeCell ref="A7:C7"/>
    <mergeCell ref="A10:C10"/>
    <mergeCell ref="A12:C12"/>
    <mergeCell ref="A13:C13"/>
    <mergeCell ref="A2:C3"/>
    <mergeCell ref="A4:C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6" sqref="A6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15.5546875" customWidth="1"/>
    <col min="6" max="6" width="1.33203125" customWidth="1"/>
    <col min="7" max="7" width="20.664062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4" customHeight="1" x14ac:dyDescent="0.25"/>
    <row r="5" spans="1:19" ht="23.4" x14ac:dyDescent="0.25">
      <c r="A5" s="77" t="s">
        <v>174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0.399999999999999" x14ac:dyDescent="0.25">
      <c r="A6" s="51" t="s">
        <v>99</v>
      </c>
      <c r="I6" s="71" t="s">
        <v>115</v>
      </c>
      <c r="J6" s="71"/>
      <c r="K6" s="71"/>
      <c r="L6" s="71"/>
      <c r="M6" s="71"/>
      <c r="O6" s="71" t="s">
        <v>116</v>
      </c>
      <c r="P6" s="71"/>
      <c r="Q6" s="71"/>
      <c r="R6" s="71"/>
      <c r="S6" s="71"/>
    </row>
    <row r="7" spans="1:19" ht="20.399999999999999" x14ac:dyDescent="0.25">
      <c r="A7" s="51"/>
      <c r="C7" s="52" t="s">
        <v>175</v>
      </c>
      <c r="E7" s="52" t="s">
        <v>72</v>
      </c>
      <c r="G7" s="52" t="s">
        <v>176</v>
      </c>
      <c r="I7" s="50" t="s">
        <v>177</v>
      </c>
      <c r="J7" s="1"/>
      <c r="K7" s="50" t="s">
        <v>160</v>
      </c>
      <c r="L7" s="1"/>
      <c r="M7" s="50" t="s">
        <v>178</v>
      </c>
      <c r="O7" s="50" t="s">
        <v>177</v>
      </c>
      <c r="P7" s="1"/>
      <c r="Q7" s="50" t="s">
        <v>160</v>
      </c>
      <c r="R7" s="1"/>
      <c r="S7" s="50" t="s">
        <v>178</v>
      </c>
    </row>
  </sheetData>
  <mergeCells count="6">
    <mergeCell ref="A1:S1"/>
    <mergeCell ref="A2:S2"/>
    <mergeCell ref="A3:S3"/>
    <mergeCell ref="A5:S5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B14" sqref="B14"/>
    </sheetView>
  </sheetViews>
  <sheetFormatPr defaultRowHeight="13.2" x14ac:dyDescent="0.25"/>
  <cols>
    <col min="1" max="1" width="5.109375" customWidth="1"/>
    <col min="2" max="2" width="40.33203125" customWidth="1"/>
    <col min="3" max="3" width="1.33203125" customWidth="1"/>
    <col min="4" max="4" width="19.44140625" customWidth="1"/>
    <col min="5" max="5" width="1.33203125" customWidth="1"/>
    <col min="6" max="6" width="20.6640625" customWidth="1"/>
    <col min="7" max="7" width="1.33203125" customWidth="1"/>
    <col min="8" max="8" width="19.4414062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4.4" customHeight="1" x14ac:dyDescent="0.25"/>
    <row r="5" spans="1:10" ht="23.4" x14ac:dyDescent="0.25">
      <c r="A5" s="24" t="s">
        <v>147</v>
      </c>
      <c r="B5" s="77" t="s">
        <v>148</v>
      </c>
      <c r="C5" s="77"/>
      <c r="D5" s="77"/>
      <c r="E5" s="77"/>
      <c r="F5" s="77"/>
      <c r="G5" s="77"/>
      <c r="H5" s="77"/>
      <c r="I5" s="77"/>
      <c r="J5" s="77"/>
    </row>
    <row r="6" spans="1:10" ht="20.399999999999999" x14ac:dyDescent="0.25">
      <c r="D6" s="71" t="s">
        <v>115</v>
      </c>
      <c r="E6" s="71"/>
      <c r="F6" s="71"/>
      <c r="H6" s="71" t="s">
        <v>116</v>
      </c>
      <c r="I6" s="71"/>
      <c r="J6" s="71"/>
    </row>
    <row r="7" spans="1:10" ht="40.799999999999997" x14ac:dyDescent="0.25">
      <c r="A7" s="71" t="s">
        <v>149</v>
      </c>
      <c r="B7" s="71"/>
      <c r="D7" s="50" t="s">
        <v>150</v>
      </c>
      <c r="E7" s="1"/>
      <c r="F7" s="50" t="s">
        <v>151</v>
      </c>
      <c r="H7" s="50" t="s">
        <v>150</v>
      </c>
      <c r="I7" s="1"/>
      <c r="J7" s="50" t="s">
        <v>151</v>
      </c>
    </row>
    <row r="8" spans="1:10" ht="18.600000000000001" x14ac:dyDescent="0.25">
      <c r="A8" s="72" t="s">
        <v>93</v>
      </c>
      <c r="B8" s="72"/>
      <c r="D8" s="27">
        <v>1746345</v>
      </c>
      <c r="E8" s="28"/>
      <c r="F8" s="59">
        <v>0</v>
      </c>
      <c r="G8" s="28"/>
      <c r="H8" s="27">
        <v>3432972</v>
      </c>
      <c r="I8" s="28"/>
      <c r="J8" s="59">
        <v>0</v>
      </c>
    </row>
    <row r="9" spans="1:10" ht="18.600000000000001" x14ac:dyDescent="0.25">
      <c r="A9" s="69" t="s">
        <v>94</v>
      </c>
      <c r="B9" s="69"/>
      <c r="D9" s="29">
        <v>636986300</v>
      </c>
      <c r="E9" s="28"/>
      <c r="F9" s="34">
        <v>2.5479452E-2</v>
      </c>
      <c r="G9" s="28"/>
      <c r="H9" s="29">
        <v>1910958900</v>
      </c>
      <c r="I9" s="28"/>
      <c r="J9" s="34">
        <v>7.6438355999999999E-2</v>
      </c>
    </row>
    <row r="10" spans="1:10" ht="18.600000000000001" x14ac:dyDescent="0.25">
      <c r="A10" s="79" t="s">
        <v>95</v>
      </c>
      <c r="B10" s="79"/>
      <c r="D10" s="53">
        <v>20471</v>
      </c>
      <c r="E10" s="28"/>
      <c r="F10" s="85">
        <v>0</v>
      </c>
      <c r="G10" s="28"/>
      <c r="H10" s="53">
        <v>46742</v>
      </c>
      <c r="I10" s="28"/>
      <c r="J10" s="85">
        <v>0</v>
      </c>
    </row>
    <row r="11" spans="1:10" ht="21.75" customHeight="1" x14ac:dyDescent="0.25">
      <c r="A11" s="68" t="s">
        <v>45</v>
      </c>
      <c r="B11" s="68"/>
      <c r="D11" s="30">
        <v>638753116</v>
      </c>
      <c r="E11" s="28"/>
      <c r="F11" s="60">
        <f>SUM(F8:F10)</f>
        <v>2.5479452E-2</v>
      </c>
      <c r="G11" s="28"/>
      <c r="H11" s="30">
        <v>1914438614</v>
      </c>
      <c r="I11" s="28"/>
      <c r="J11" s="60">
        <f>SUM(J8:J10)</f>
        <v>7.6438355999999999E-2</v>
      </c>
    </row>
    <row r="16" spans="1:10" x14ac:dyDescent="0.25">
      <c r="F16" s="84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workbookViewId="0">
      <selection activeCell="I19" sqref="I19"/>
    </sheetView>
  </sheetViews>
  <sheetFormatPr defaultRowHeight="13.2" x14ac:dyDescent="0.25"/>
  <cols>
    <col min="1" max="1" width="43.44140625" bestFit="1" customWidth="1"/>
    <col min="2" max="2" width="1.33203125" customWidth="1"/>
    <col min="3" max="3" width="14.33203125" customWidth="1"/>
    <col min="4" max="4" width="1.33203125" customWidth="1"/>
    <col min="5" max="5" width="10.44140625" customWidth="1"/>
    <col min="6" max="6" width="1.33203125" customWidth="1"/>
    <col min="7" max="7" width="15.554687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0.33203125" customWidth="1"/>
  </cols>
  <sheetData>
    <row r="1" spans="1:13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4.4" customHeight="1" x14ac:dyDescent="0.25"/>
    <row r="5" spans="1:13" ht="23.4" x14ac:dyDescent="0.25">
      <c r="A5" s="77" t="s">
        <v>179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20.399999999999999" x14ac:dyDescent="0.25">
      <c r="A6" s="80" t="s">
        <v>99</v>
      </c>
      <c r="C6" s="71" t="s">
        <v>115</v>
      </c>
      <c r="D6" s="71"/>
      <c r="E6" s="71"/>
      <c r="F6" s="71"/>
      <c r="G6" s="71"/>
      <c r="I6" s="71" t="s">
        <v>116</v>
      </c>
      <c r="J6" s="71"/>
      <c r="K6" s="71"/>
      <c r="L6" s="71"/>
      <c r="M6" s="71"/>
    </row>
    <row r="7" spans="1:13" ht="20.399999999999999" x14ac:dyDescent="0.25">
      <c r="A7" s="71"/>
      <c r="C7" s="50" t="s">
        <v>177</v>
      </c>
      <c r="D7" s="1"/>
      <c r="E7" s="50" t="s">
        <v>160</v>
      </c>
      <c r="F7" s="1"/>
      <c r="G7" s="50" t="s">
        <v>178</v>
      </c>
      <c r="I7" s="50" t="s">
        <v>177</v>
      </c>
      <c r="J7" s="1"/>
      <c r="K7" s="50" t="s">
        <v>160</v>
      </c>
      <c r="L7" s="1"/>
      <c r="M7" s="50" t="s">
        <v>178</v>
      </c>
    </row>
    <row r="8" spans="1:13" ht="18.600000000000001" x14ac:dyDescent="0.25">
      <c r="A8" s="2" t="s">
        <v>93</v>
      </c>
      <c r="C8" s="27">
        <v>1746345</v>
      </c>
      <c r="D8" s="28"/>
      <c r="E8" s="27">
        <v>0</v>
      </c>
      <c r="F8" s="28"/>
      <c r="G8" s="27">
        <v>1746345</v>
      </c>
      <c r="H8" s="28"/>
      <c r="I8" s="27">
        <v>3432972</v>
      </c>
      <c r="J8" s="28"/>
      <c r="K8" s="27">
        <v>0</v>
      </c>
      <c r="L8" s="28"/>
      <c r="M8" s="27">
        <v>3432972</v>
      </c>
    </row>
    <row r="9" spans="1:13" ht="18.600000000000001" x14ac:dyDescent="0.25">
      <c r="A9" s="5" t="s">
        <v>94</v>
      </c>
      <c r="C9" s="29">
        <v>636986300</v>
      </c>
      <c r="D9" s="28"/>
      <c r="E9" s="29">
        <v>0</v>
      </c>
      <c r="F9" s="28"/>
      <c r="G9" s="29">
        <v>636986300</v>
      </c>
      <c r="H9" s="28"/>
      <c r="I9" s="29">
        <v>1910958900</v>
      </c>
      <c r="J9" s="28"/>
      <c r="K9" s="29">
        <v>0</v>
      </c>
      <c r="L9" s="28"/>
      <c r="M9" s="29">
        <v>1910958900</v>
      </c>
    </row>
    <row r="10" spans="1:13" ht="18.600000000000001" x14ac:dyDescent="0.25">
      <c r="A10" s="8" t="s">
        <v>95</v>
      </c>
      <c r="C10" s="53">
        <v>20471</v>
      </c>
      <c r="D10" s="28"/>
      <c r="E10" s="53">
        <v>0</v>
      </c>
      <c r="F10" s="28"/>
      <c r="G10" s="53">
        <v>20471</v>
      </c>
      <c r="H10" s="28"/>
      <c r="I10" s="53">
        <v>46742</v>
      </c>
      <c r="J10" s="28"/>
      <c r="K10" s="53">
        <v>0</v>
      </c>
      <c r="L10" s="28"/>
      <c r="M10" s="53">
        <v>46742</v>
      </c>
    </row>
    <row r="11" spans="1:13" ht="20.399999999999999" x14ac:dyDescent="0.25">
      <c r="A11" s="11" t="s">
        <v>45</v>
      </c>
      <c r="C11" s="30">
        <v>638753116</v>
      </c>
      <c r="D11" s="28"/>
      <c r="E11" s="30">
        <v>0</v>
      </c>
      <c r="F11" s="28"/>
      <c r="G11" s="30">
        <v>638753116</v>
      </c>
      <c r="H11" s="28"/>
      <c r="I11" s="30">
        <v>1914438614</v>
      </c>
      <c r="J11" s="28"/>
      <c r="K11" s="30">
        <v>0</v>
      </c>
      <c r="L11" s="28"/>
      <c r="M11" s="30">
        <v>1914438614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3"/>
  <sheetViews>
    <sheetView rightToLeft="1" workbookViewId="0">
      <selection activeCell="E18" sqref="E18"/>
    </sheetView>
  </sheetViews>
  <sheetFormatPr defaultRowHeight="13.2" x14ac:dyDescent="0.25"/>
  <cols>
    <col min="1" max="1" width="40.33203125" customWidth="1"/>
    <col min="2" max="2" width="1.33203125" customWidth="1"/>
    <col min="3" max="3" width="10.44140625" customWidth="1"/>
    <col min="4" max="4" width="1.33203125" customWidth="1"/>
    <col min="5" max="5" width="14.33203125" customWidth="1"/>
    <col min="6" max="6" width="1.33203125" customWidth="1"/>
    <col min="7" max="7" width="15" bestFit="1" customWidth="1"/>
    <col min="8" max="8" width="1.33203125" customWidth="1"/>
    <col min="9" max="9" width="15.5546875" customWidth="1"/>
    <col min="10" max="10" width="1.33203125" customWidth="1"/>
    <col min="11" max="11" width="12.109375" bestFit="1" customWidth="1"/>
    <col min="12" max="12" width="1.33203125" customWidth="1"/>
    <col min="13" max="13" width="16" bestFit="1" customWidth="1"/>
    <col min="14" max="14" width="1.33203125" customWidth="1"/>
    <col min="15" max="15" width="16" bestFit="1" customWidth="1"/>
    <col min="16" max="16" width="1.33203125" customWidth="1"/>
    <col min="17" max="17" width="14.33203125" customWidth="1"/>
    <col min="18" max="18" width="1.33203125" customWidth="1"/>
    <col min="19" max="19" width="0.33203125" customWidth="1"/>
  </cols>
  <sheetData>
    <row r="1" spans="1:18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" customHeight="1" x14ac:dyDescent="0.25"/>
    <row r="5" spans="1:18" ht="23.4" x14ac:dyDescent="0.25">
      <c r="A5" s="77" t="s">
        <v>180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20.399999999999999" x14ac:dyDescent="0.25">
      <c r="A6" s="71" t="s">
        <v>99</v>
      </c>
      <c r="C6" s="71" t="s">
        <v>115</v>
      </c>
      <c r="D6" s="71"/>
      <c r="E6" s="71"/>
      <c r="F6" s="71"/>
      <c r="G6" s="71"/>
      <c r="H6" s="71"/>
      <c r="I6" s="71"/>
      <c r="K6" s="71" t="s">
        <v>116</v>
      </c>
      <c r="L6" s="71"/>
      <c r="M6" s="71"/>
      <c r="N6" s="71"/>
      <c r="O6" s="71"/>
      <c r="P6" s="71"/>
      <c r="Q6" s="71"/>
      <c r="R6" s="71"/>
    </row>
    <row r="7" spans="1:18" ht="40.799999999999997" x14ac:dyDescent="0.25">
      <c r="A7" s="71"/>
      <c r="C7" s="50" t="s">
        <v>13</v>
      </c>
      <c r="D7" s="1"/>
      <c r="E7" s="50" t="s">
        <v>181</v>
      </c>
      <c r="F7" s="1"/>
      <c r="G7" s="50" t="s">
        <v>182</v>
      </c>
      <c r="H7" s="1"/>
      <c r="I7" s="50" t="s">
        <v>183</v>
      </c>
      <c r="K7" s="50" t="s">
        <v>13</v>
      </c>
      <c r="L7" s="1"/>
      <c r="M7" s="50" t="s">
        <v>181</v>
      </c>
      <c r="N7" s="1"/>
      <c r="O7" s="50" t="s">
        <v>182</v>
      </c>
      <c r="P7" s="1"/>
      <c r="Q7" s="82" t="s">
        <v>183</v>
      </c>
      <c r="R7" s="82"/>
    </row>
    <row r="8" spans="1:18" ht="21.75" customHeight="1" x14ac:dyDescent="0.25">
      <c r="A8" s="2" t="s">
        <v>38</v>
      </c>
      <c r="C8" s="3">
        <v>200000</v>
      </c>
      <c r="E8" s="3">
        <v>10767549605</v>
      </c>
      <c r="G8" s="3">
        <v>11515491383</v>
      </c>
      <c r="I8" s="3">
        <v>-747941778</v>
      </c>
      <c r="K8" s="3">
        <v>370000</v>
      </c>
      <c r="M8" s="3">
        <v>20997901852</v>
      </c>
      <c r="O8" s="3">
        <v>21303659055</v>
      </c>
      <c r="Q8" s="73">
        <v>-305757203</v>
      </c>
      <c r="R8" s="73"/>
    </row>
    <row r="9" spans="1:18" ht="21.75" customHeight="1" x14ac:dyDescent="0.25">
      <c r="A9" s="5" t="s">
        <v>22</v>
      </c>
      <c r="C9" s="6">
        <v>5600000</v>
      </c>
      <c r="E9" s="6">
        <v>3250941134</v>
      </c>
      <c r="G9" s="6">
        <v>3545975146</v>
      </c>
      <c r="I9" s="6">
        <v>-295034012</v>
      </c>
      <c r="K9" s="6">
        <v>50600000</v>
      </c>
      <c r="M9" s="6">
        <v>35035807678</v>
      </c>
      <c r="O9" s="6">
        <v>32040418390</v>
      </c>
      <c r="Q9" s="70">
        <v>2995389288</v>
      </c>
      <c r="R9" s="70"/>
    </row>
    <row r="10" spans="1:18" ht="21.75" customHeight="1" x14ac:dyDescent="0.25">
      <c r="A10" s="5" t="s">
        <v>29</v>
      </c>
      <c r="C10" s="6">
        <v>200000</v>
      </c>
      <c r="E10" s="6">
        <v>931822474</v>
      </c>
      <c r="G10" s="6">
        <v>1179287644</v>
      </c>
      <c r="I10" s="6">
        <v>-247465170</v>
      </c>
      <c r="K10" s="6">
        <v>200000</v>
      </c>
      <c r="M10" s="6">
        <v>931822474</v>
      </c>
      <c r="O10" s="6">
        <v>1179287644</v>
      </c>
      <c r="Q10" s="70">
        <v>-247465170</v>
      </c>
      <c r="R10" s="70"/>
    </row>
    <row r="11" spans="1:18" ht="21.75" customHeight="1" x14ac:dyDescent="0.25">
      <c r="A11" s="5" t="s">
        <v>25</v>
      </c>
      <c r="C11" s="6">
        <v>125969</v>
      </c>
      <c r="E11" s="6">
        <v>1273251036</v>
      </c>
      <c r="G11" s="6">
        <v>1292413519</v>
      </c>
      <c r="I11" s="6">
        <v>-19162483</v>
      </c>
      <c r="K11" s="6">
        <v>155969</v>
      </c>
      <c r="M11" s="6">
        <v>1582736939</v>
      </c>
      <c r="O11" s="6">
        <v>1600206751</v>
      </c>
      <c r="Q11" s="70">
        <v>-17469812</v>
      </c>
      <c r="R11" s="70"/>
    </row>
    <row r="12" spans="1:18" ht="21.75" customHeight="1" x14ac:dyDescent="0.25">
      <c r="A12" s="5" t="s">
        <v>121</v>
      </c>
      <c r="C12" s="6">
        <v>0</v>
      </c>
      <c r="E12" s="6">
        <v>0</v>
      </c>
      <c r="G12" s="6">
        <v>0</v>
      </c>
      <c r="I12" s="6">
        <v>0</v>
      </c>
      <c r="K12" s="6">
        <v>1984559</v>
      </c>
      <c r="M12" s="6">
        <v>3256699067</v>
      </c>
      <c r="O12" s="6">
        <v>3160346900</v>
      </c>
      <c r="Q12" s="70">
        <v>96352167</v>
      </c>
      <c r="R12" s="70"/>
    </row>
    <row r="13" spans="1:18" ht="21.75" customHeight="1" x14ac:dyDescent="0.25">
      <c r="A13" s="5" t="s">
        <v>122</v>
      </c>
      <c r="C13" s="6">
        <v>0</v>
      </c>
      <c r="E13" s="6">
        <v>0</v>
      </c>
      <c r="G13" s="6">
        <v>0</v>
      </c>
      <c r="I13" s="6">
        <v>0</v>
      </c>
      <c r="K13" s="6">
        <v>1000000</v>
      </c>
      <c r="M13" s="6">
        <v>7137824158</v>
      </c>
      <c r="O13" s="6">
        <v>6769480500</v>
      </c>
      <c r="Q13" s="70">
        <v>368343658</v>
      </c>
      <c r="R13" s="70"/>
    </row>
    <row r="14" spans="1:18" ht="21.75" customHeight="1" x14ac:dyDescent="0.25">
      <c r="A14" s="5" t="s">
        <v>123</v>
      </c>
      <c r="C14" s="6">
        <v>0</v>
      </c>
      <c r="E14" s="6">
        <v>0</v>
      </c>
      <c r="G14" s="6">
        <v>0</v>
      </c>
      <c r="I14" s="6">
        <v>0</v>
      </c>
      <c r="K14" s="6">
        <v>2274821</v>
      </c>
      <c r="M14" s="6">
        <v>7390087101</v>
      </c>
      <c r="O14" s="6">
        <v>5944210279</v>
      </c>
      <c r="Q14" s="70">
        <v>1445876822</v>
      </c>
      <c r="R14" s="70"/>
    </row>
    <row r="15" spans="1:18" ht="21.75" customHeight="1" x14ac:dyDescent="0.25">
      <c r="A15" s="5" t="s">
        <v>42</v>
      </c>
      <c r="C15" s="6">
        <v>0</v>
      </c>
      <c r="E15" s="6">
        <v>0</v>
      </c>
      <c r="G15" s="6">
        <v>0</v>
      </c>
      <c r="I15" s="6">
        <v>0</v>
      </c>
      <c r="K15" s="6">
        <v>830000</v>
      </c>
      <c r="M15" s="6">
        <v>15251609564</v>
      </c>
      <c r="O15" s="6">
        <v>14729556309</v>
      </c>
      <c r="Q15" s="70">
        <v>522053255</v>
      </c>
      <c r="R15" s="70"/>
    </row>
    <row r="16" spans="1:18" ht="21.75" customHeight="1" x14ac:dyDescent="0.25">
      <c r="A16" s="5" t="s">
        <v>35</v>
      </c>
      <c r="C16" s="6">
        <v>0</v>
      </c>
      <c r="E16" s="6">
        <v>0</v>
      </c>
      <c r="G16" s="6">
        <v>0</v>
      </c>
      <c r="I16" s="6">
        <v>0</v>
      </c>
      <c r="K16" s="6">
        <v>39601</v>
      </c>
      <c r="M16" s="6">
        <v>228319172</v>
      </c>
      <c r="O16" s="6">
        <v>220740285</v>
      </c>
      <c r="Q16" s="70">
        <v>7578887</v>
      </c>
      <c r="R16" s="70"/>
    </row>
    <row r="17" spans="1:18" ht="21.75" customHeight="1" x14ac:dyDescent="0.25">
      <c r="A17" s="5" t="s">
        <v>124</v>
      </c>
      <c r="C17" s="6">
        <v>0</v>
      </c>
      <c r="E17" s="6">
        <v>0</v>
      </c>
      <c r="G17" s="6">
        <v>0</v>
      </c>
      <c r="I17" s="6">
        <v>0</v>
      </c>
      <c r="K17" s="6">
        <v>17000000</v>
      </c>
      <c r="M17" s="6">
        <v>8802383256</v>
      </c>
      <c r="O17" s="6">
        <v>8584615800</v>
      </c>
      <c r="Q17" s="70">
        <v>217767456</v>
      </c>
      <c r="R17" s="70"/>
    </row>
    <row r="18" spans="1:18" ht="21.75" customHeight="1" x14ac:dyDescent="0.25">
      <c r="A18" s="5" t="s">
        <v>33</v>
      </c>
      <c r="C18" s="6">
        <v>0</v>
      </c>
      <c r="E18" s="6">
        <v>0</v>
      </c>
      <c r="G18" s="6">
        <v>0</v>
      </c>
      <c r="I18" s="6">
        <v>0</v>
      </c>
      <c r="K18" s="6">
        <v>1400000</v>
      </c>
      <c r="M18" s="6">
        <v>8391770153</v>
      </c>
      <c r="O18" s="6">
        <v>7964642199</v>
      </c>
      <c r="Q18" s="70">
        <v>427127954</v>
      </c>
      <c r="R18" s="70"/>
    </row>
    <row r="19" spans="1:18" ht="21.75" customHeight="1" x14ac:dyDescent="0.25">
      <c r="A19" s="5" t="s">
        <v>125</v>
      </c>
      <c r="C19" s="6">
        <v>0</v>
      </c>
      <c r="E19" s="6">
        <v>0</v>
      </c>
      <c r="G19" s="6">
        <v>0</v>
      </c>
      <c r="I19" s="6">
        <v>0</v>
      </c>
      <c r="K19" s="6">
        <v>4396345</v>
      </c>
      <c r="M19" s="6">
        <v>16065508834</v>
      </c>
      <c r="O19" s="6">
        <v>14636874647</v>
      </c>
      <c r="Q19" s="70">
        <v>1428634187</v>
      </c>
      <c r="R19" s="70"/>
    </row>
    <row r="20" spans="1:18" ht="21.75" customHeight="1" x14ac:dyDescent="0.25">
      <c r="A20" s="5" t="s">
        <v>23</v>
      </c>
      <c r="C20" s="6">
        <v>0</v>
      </c>
      <c r="E20" s="6">
        <v>0</v>
      </c>
      <c r="G20" s="6">
        <v>0</v>
      </c>
      <c r="I20" s="6">
        <v>0</v>
      </c>
      <c r="K20" s="6">
        <v>10500000</v>
      </c>
      <c r="M20" s="6">
        <v>28095157667</v>
      </c>
      <c r="O20" s="6">
        <v>30383635189</v>
      </c>
      <c r="Q20" s="70">
        <v>-2288477522</v>
      </c>
      <c r="R20" s="70"/>
    </row>
    <row r="21" spans="1:18" ht="21.75" customHeight="1" x14ac:dyDescent="0.25">
      <c r="A21" s="5" t="s">
        <v>44</v>
      </c>
      <c r="C21" s="6">
        <v>0</v>
      </c>
      <c r="E21" s="6">
        <v>0</v>
      </c>
      <c r="G21" s="6">
        <v>0</v>
      </c>
      <c r="I21" s="6">
        <v>0</v>
      </c>
      <c r="K21" s="6">
        <v>2500057</v>
      </c>
      <c r="M21" s="6">
        <v>37388147236</v>
      </c>
      <c r="O21" s="6">
        <v>34856630610</v>
      </c>
      <c r="Q21" s="70">
        <v>2531516626</v>
      </c>
      <c r="R21" s="70"/>
    </row>
    <row r="22" spans="1:18" ht="21.75" customHeight="1" x14ac:dyDescent="0.25">
      <c r="A22" s="5" t="s">
        <v>126</v>
      </c>
      <c r="C22" s="6">
        <v>0</v>
      </c>
      <c r="E22" s="6">
        <v>0</v>
      </c>
      <c r="G22" s="6">
        <v>0</v>
      </c>
      <c r="I22" s="6">
        <v>0</v>
      </c>
      <c r="K22" s="6">
        <v>2412673</v>
      </c>
      <c r="M22" s="6">
        <v>5267731282</v>
      </c>
      <c r="O22" s="6">
        <v>4619159689</v>
      </c>
      <c r="Q22" s="70">
        <v>648571593</v>
      </c>
      <c r="R22" s="70"/>
    </row>
    <row r="23" spans="1:18" ht="21.75" customHeight="1" x14ac:dyDescent="0.25">
      <c r="A23" s="5" t="s">
        <v>20</v>
      </c>
      <c r="C23" s="6">
        <v>0</v>
      </c>
      <c r="E23" s="6">
        <v>0</v>
      </c>
      <c r="G23" s="6">
        <v>0</v>
      </c>
      <c r="I23" s="6">
        <v>0</v>
      </c>
      <c r="K23" s="6">
        <v>47991234</v>
      </c>
      <c r="M23" s="6">
        <v>30205844590</v>
      </c>
      <c r="O23" s="6">
        <v>21658381519</v>
      </c>
      <c r="Q23" s="70">
        <v>8547463071</v>
      </c>
      <c r="R23" s="70"/>
    </row>
    <row r="24" spans="1:18" ht="21.75" customHeight="1" x14ac:dyDescent="0.25">
      <c r="A24" s="5" t="s">
        <v>34</v>
      </c>
      <c r="C24" s="6">
        <v>0</v>
      </c>
      <c r="E24" s="6">
        <v>0</v>
      </c>
      <c r="G24" s="6">
        <v>0</v>
      </c>
      <c r="I24" s="6">
        <v>0</v>
      </c>
      <c r="K24" s="6">
        <v>5138888</v>
      </c>
      <c r="M24" s="6">
        <v>22139101128</v>
      </c>
      <c r="O24" s="6">
        <v>22226263841</v>
      </c>
      <c r="Q24" s="70">
        <v>-87162713</v>
      </c>
      <c r="R24" s="70"/>
    </row>
    <row r="25" spans="1:18" ht="21.75" customHeight="1" x14ac:dyDescent="0.25">
      <c r="A25" s="5" t="s">
        <v>127</v>
      </c>
      <c r="C25" s="6">
        <v>0</v>
      </c>
      <c r="E25" s="6">
        <v>0</v>
      </c>
      <c r="G25" s="6">
        <v>0</v>
      </c>
      <c r="I25" s="6">
        <v>0</v>
      </c>
      <c r="K25" s="6">
        <v>2296936</v>
      </c>
      <c r="M25" s="6">
        <v>7599469396</v>
      </c>
      <c r="O25" s="6">
        <v>7384463185</v>
      </c>
      <c r="Q25" s="70">
        <v>215006211</v>
      </c>
      <c r="R25" s="70"/>
    </row>
    <row r="26" spans="1:18" ht="21.75" customHeight="1" x14ac:dyDescent="0.25">
      <c r="A26" s="5" t="s">
        <v>128</v>
      </c>
      <c r="C26" s="6">
        <v>0</v>
      </c>
      <c r="E26" s="6">
        <v>0</v>
      </c>
      <c r="G26" s="6">
        <v>0</v>
      </c>
      <c r="I26" s="6">
        <v>0</v>
      </c>
      <c r="K26" s="6">
        <v>1000000</v>
      </c>
      <c r="M26" s="6">
        <v>8081239428</v>
      </c>
      <c r="O26" s="6">
        <v>7867293989</v>
      </c>
      <c r="Q26" s="70">
        <v>213945439</v>
      </c>
      <c r="R26" s="70"/>
    </row>
    <row r="27" spans="1:18" ht="21.75" customHeight="1" x14ac:dyDescent="0.25">
      <c r="A27" s="5" t="s">
        <v>129</v>
      </c>
      <c r="C27" s="6">
        <v>0</v>
      </c>
      <c r="E27" s="6">
        <v>0</v>
      </c>
      <c r="G27" s="6">
        <v>0</v>
      </c>
      <c r="I27" s="6">
        <v>0</v>
      </c>
      <c r="K27" s="6">
        <v>2358050</v>
      </c>
      <c r="M27" s="6">
        <v>42878685119</v>
      </c>
      <c r="O27" s="6">
        <v>40881962587</v>
      </c>
      <c r="Q27" s="70">
        <v>1996722532</v>
      </c>
      <c r="R27" s="70"/>
    </row>
    <row r="28" spans="1:18" ht="21.75" customHeight="1" x14ac:dyDescent="0.25">
      <c r="A28" s="5" t="s">
        <v>130</v>
      </c>
      <c r="C28" s="6">
        <v>0</v>
      </c>
      <c r="E28" s="6">
        <v>0</v>
      </c>
      <c r="G28" s="6">
        <v>0</v>
      </c>
      <c r="I28" s="6">
        <v>0</v>
      </c>
      <c r="K28" s="6">
        <v>900000</v>
      </c>
      <c r="M28" s="6">
        <v>3392548291</v>
      </c>
      <c r="O28" s="6">
        <v>3117837825</v>
      </c>
      <c r="Q28" s="70">
        <v>274710466</v>
      </c>
      <c r="R28" s="70"/>
    </row>
    <row r="29" spans="1:18" ht="21.75" customHeight="1" x14ac:dyDescent="0.25">
      <c r="A29" s="5" t="s">
        <v>30</v>
      </c>
      <c r="C29" s="6">
        <v>0</v>
      </c>
      <c r="E29" s="6">
        <v>0</v>
      </c>
      <c r="G29" s="6">
        <v>0</v>
      </c>
      <c r="I29" s="6">
        <v>0</v>
      </c>
      <c r="K29" s="6">
        <v>17000000</v>
      </c>
      <c r="M29" s="6">
        <v>28096651801</v>
      </c>
      <c r="O29" s="6">
        <v>25973532441</v>
      </c>
      <c r="Q29" s="70">
        <v>2123119360</v>
      </c>
      <c r="R29" s="70"/>
    </row>
    <row r="30" spans="1:18" ht="21.75" customHeight="1" x14ac:dyDescent="0.25">
      <c r="A30" s="5" t="s">
        <v>131</v>
      </c>
      <c r="C30" s="6">
        <v>0</v>
      </c>
      <c r="E30" s="6">
        <v>0</v>
      </c>
      <c r="G30" s="6">
        <v>0</v>
      </c>
      <c r="I30" s="6">
        <v>0</v>
      </c>
      <c r="K30" s="6">
        <v>447128</v>
      </c>
      <c r="M30" s="6">
        <v>3405543546</v>
      </c>
      <c r="O30" s="6">
        <v>3379712891</v>
      </c>
      <c r="Q30" s="70">
        <v>25830655</v>
      </c>
      <c r="R30" s="70"/>
    </row>
    <row r="31" spans="1:18" ht="21.75" customHeight="1" x14ac:dyDescent="0.25">
      <c r="A31" s="5" t="s">
        <v>132</v>
      </c>
      <c r="C31" s="6">
        <v>0</v>
      </c>
      <c r="E31" s="6">
        <v>0</v>
      </c>
      <c r="G31" s="6">
        <v>0</v>
      </c>
      <c r="I31" s="6">
        <v>0</v>
      </c>
      <c r="K31" s="6">
        <v>800000</v>
      </c>
      <c r="M31" s="6">
        <v>3409568777</v>
      </c>
      <c r="O31" s="6">
        <v>3358313549</v>
      </c>
      <c r="Q31" s="70">
        <v>51255228</v>
      </c>
      <c r="R31" s="70"/>
    </row>
    <row r="32" spans="1:18" ht="21.75" customHeight="1" x14ac:dyDescent="0.25">
      <c r="A32" s="5" t="s">
        <v>32</v>
      </c>
      <c r="C32" s="6">
        <v>0</v>
      </c>
      <c r="E32" s="6">
        <v>0</v>
      </c>
      <c r="G32" s="6">
        <v>0</v>
      </c>
      <c r="I32" s="6">
        <v>0</v>
      </c>
      <c r="K32" s="6">
        <v>750000</v>
      </c>
      <c r="M32" s="6">
        <v>2776381703</v>
      </c>
      <c r="O32" s="6">
        <v>2410436690</v>
      </c>
      <c r="Q32" s="70">
        <v>365945013</v>
      </c>
      <c r="R32" s="70"/>
    </row>
    <row r="33" spans="1:18" ht="21.75" customHeight="1" x14ac:dyDescent="0.25">
      <c r="A33" s="5" t="s">
        <v>133</v>
      </c>
      <c r="C33" s="6">
        <v>0</v>
      </c>
      <c r="E33" s="6">
        <v>0</v>
      </c>
      <c r="G33" s="6">
        <v>0</v>
      </c>
      <c r="I33" s="6">
        <v>0</v>
      </c>
      <c r="K33" s="6">
        <v>250000</v>
      </c>
      <c r="M33" s="6">
        <v>1933199787</v>
      </c>
      <c r="O33" s="6">
        <v>1898635500</v>
      </c>
      <c r="Q33" s="70">
        <v>34564287</v>
      </c>
      <c r="R33" s="70"/>
    </row>
    <row r="34" spans="1:18" ht="21.75" customHeight="1" x14ac:dyDescent="0.25">
      <c r="A34" s="5" t="s">
        <v>39</v>
      </c>
      <c r="C34" s="6">
        <v>0</v>
      </c>
      <c r="E34" s="6">
        <v>0</v>
      </c>
      <c r="G34" s="6">
        <v>0</v>
      </c>
      <c r="I34" s="6">
        <v>0</v>
      </c>
      <c r="K34" s="6">
        <v>2000000</v>
      </c>
      <c r="M34" s="6">
        <v>11517602722</v>
      </c>
      <c r="O34" s="6">
        <v>11654596969</v>
      </c>
      <c r="Q34" s="70">
        <v>-136994247</v>
      </c>
      <c r="R34" s="70"/>
    </row>
    <row r="35" spans="1:18" ht="21.75" customHeight="1" x14ac:dyDescent="0.25">
      <c r="A35" s="5" t="s">
        <v>134</v>
      </c>
      <c r="C35" s="6">
        <v>0</v>
      </c>
      <c r="E35" s="6">
        <v>0</v>
      </c>
      <c r="G35" s="6">
        <v>0</v>
      </c>
      <c r="I35" s="6">
        <v>0</v>
      </c>
      <c r="K35" s="6">
        <v>50000</v>
      </c>
      <c r="M35" s="6">
        <v>760448261</v>
      </c>
      <c r="O35" s="6">
        <v>754980975</v>
      </c>
      <c r="Q35" s="70">
        <v>5467286</v>
      </c>
      <c r="R35" s="70"/>
    </row>
    <row r="36" spans="1:18" ht="21.75" customHeight="1" x14ac:dyDescent="0.25">
      <c r="A36" s="5" t="s">
        <v>28</v>
      </c>
      <c r="C36" s="6">
        <v>0</v>
      </c>
      <c r="E36" s="6">
        <v>0</v>
      </c>
      <c r="G36" s="6">
        <v>0</v>
      </c>
      <c r="I36" s="6">
        <v>0</v>
      </c>
      <c r="K36" s="6">
        <v>40961508</v>
      </c>
      <c r="M36" s="6">
        <v>23318958919</v>
      </c>
      <c r="O36" s="6">
        <v>14454814244</v>
      </c>
      <c r="Q36" s="70">
        <v>8864144675</v>
      </c>
      <c r="R36" s="70"/>
    </row>
    <row r="37" spans="1:18" ht="21.75" customHeight="1" x14ac:dyDescent="0.25">
      <c r="A37" s="5" t="s">
        <v>74</v>
      </c>
      <c r="C37" s="6">
        <v>3307</v>
      </c>
      <c r="E37" s="6">
        <v>1695387617</v>
      </c>
      <c r="G37" s="6">
        <v>1683798563</v>
      </c>
      <c r="I37" s="6">
        <v>11589054</v>
      </c>
      <c r="K37" s="6">
        <v>3307</v>
      </c>
      <c r="M37" s="6">
        <v>1695387617</v>
      </c>
      <c r="O37" s="6">
        <v>1683798563</v>
      </c>
      <c r="Q37" s="70">
        <v>11589054</v>
      </c>
      <c r="R37" s="70"/>
    </row>
    <row r="38" spans="1:18" ht="21.75" customHeight="1" x14ac:dyDescent="0.25">
      <c r="A38" s="5" t="s">
        <v>143</v>
      </c>
      <c r="C38" s="6">
        <v>0</v>
      </c>
      <c r="E38" s="6">
        <v>0</v>
      </c>
      <c r="G38" s="6">
        <v>0</v>
      </c>
      <c r="I38" s="6">
        <v>0</v>
      </c>
      <c r="K38" s="6">
        <v>67500</v>
      </c>
      <c r="M38" s="6">
        <v>52652165488</v>
      </c>
      <c r="O38" s="6">
        <v>52698464862</v>
      </c>
      <c r="Q38" s="70">
        <v>-46299374</v>
      </c>
      <c r="R38" s="70"/>
    </row>
    <row r="39" spans="1:18" ht="21.75" customHeight="1" x14ac:dyDescent="0.25">
      <c r="A39" s="5" t="s">
        <v>144</v>
      </c>
      <c r="C39" s="6">
        <v>0</v>
      </c>
      <c r="E39" s="6">
        <v>0</v>
      </c>
      <c r="G39" s="6">
        <v>0</v>
      </c>
      <c r="I39" s="6">
        <v>0</v>
      </c>
      <c r="K39" s="6">
        <v>57838</v>
      </c>
      <c r="M39" s="6">
        <v>36098688960</v>
      </c>
      <c r="O39" s="6">
        <v>35944383098</v>
      </c>
      <c r="Q39" s="70">
        <v>154305862</v>
      </c>
      <c r="R39" s="70"/>
    </row>
    <row r="40" spans="1:18" ht="21.75" customHeight="1" x14ac:dyDescent="0.25">
      <c r="A40" s="5" t="s">
        <v>145</v>
      </c>
      <c r="C40" s="6">
        <v>0</v>
      </c>
      <c r="E40" s="6">
        <v>0</v>
      </c>
      <c r="G40" s="6">
        <v>0</v>
      </c>
      <c r="I40" s="6">
        <v>0</v>
      </c>
      <c r="K40" s="6">
        <v>89498</v>
      </c>
      <c r="M40" s="6">
        <v>64445614959</v>
      </c>
      <c r="O40" s="6">
        <v>64443659964</v>
      </c>
      <c r="Q40" s="70">
        <v>1954995</v>
      </c>
      <c r="R40" s="70"/>
    </row>
    <row r="41" spans="1:18" ht="21.75" customHeight="1" x14ac:dyDescent="0.25">
      <c r="A41" s="5" t="s">
        <v>146</v>
      </c>
      <c r="C41" s="6">
        <v>0</v>
      </c>
      <c r="E41" s="6">
        <v>0</v>
      </c>
      <c r="G41" s="6">
        <v>0</v>
      </c>
      <c r="I41" s="6">
        <v>0</v>
      </c>
      <c r="K41" s="6">
        <v>5597</v>
      </c>
      <c r="M41" s="6">
        <v>3380534869</v>
      </c>
      <c r="O41" s="6">
        <v>3377562020</v>
      </c>
      <c r="Q41" s="70">
        <v>2972849</v>
      </c>
      <c r="R41" s="70"/>
    </row>
    <row r="42" spans="1:18" ht="21.75" customHeight="1" thickBot="1" x14ac:dyDescent="0.3">
      <c r="A42" s="11" t="s">
        <v>45</v>
      </c>
      <c r="C42" s="12">
        <v>6129276</v>
      </c>
      <c r="E42" s="12">
        <v>17918951866</v>
      </c>
      <c r="G42" s="12">
        <v>19216966255</v>
      </c>
      <c r="I42" s="12">
        <v>-1298014389</v>
      </c>
      <c r="K42" s="12">
        <v>217831509</v>
      </c>
      <c r="M42" s="12">
        <v>543611141794</v>
      </c>
      <c r="O42" s="12">
        <v>513162558959</v>
      </c>
      <c r="Q42" s="81">
        <v>30448582835</v>
      </c>
      <c r="R42" s="81"/>
    </row>
    <row r="43" spans="1:18" ht="13.8" thickTop="1" x14ac:dyDescent="0.25"/>
  </sheetData>
  <mergeCells count="4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5"/>
  <sheetViews>
    <sheetView rightToLeft="1" workbookViewId="0">
      <selection activeCell="I35" sqref="I35"/>
    </sheetView>
  </sheetViews>
  <sheetFormatPr defaultRowHeight="13.2" x14ac:dyDescent="0.25"/>
  <cols>
    <col min="1" max="1" width="40.33203125" customWidth="1"/>
    <col min="2" max="2" width="1.33203125" customWidth="1"/>
    <col min="3" max="3" width="12.109375" bestFit="1" customWidth="1"/>
    <col min="4" max="4" width="1.33203125" customWidth="1"/>
    <col min="5" max="5" width="16.109375" bestFit="1" customWidth="1"/>
    <col min="6" max="6" width="1.33203125" customWidth="1"/>
    <col min="7" max="7" width="15.88671875" bestFit="1" customWidth="1"/>
    <col min="8" max="8" width="1.33203125" customWidth="1"/>
    <col min="9" max="9" width="15.5546875" customWidth="1"/>
    <col min="10" max="10" width="1.33203125" customWidth="1"/>
    <col min="11" max="11" width="12.109375" bestFit="1" customWidth="1"/>
    <col min="12" max="12" width="1.33203125" customWidth="1"/>
    <col min="13" max="13" width="16.109375" bestFit="1" customWidth="1"/>
    <col min="14" max="14" width="1.33203125" customWidth="1"/>
    <col min="15" max="15" width="16" bestFit="1" customWidth="1"/>
    <col min="16" max="16" width="1.33203125" customWidth="1"/>
    <col min="17" max="17" width="14.33203125" customWidth="1"/>
    <col min="18" max="18" width="1.33203125" customWidth="1"/>
    <col min="19" max="19" width="0.33203125" customWidth="1"/>
  </cols>
  <sheetData>
    <row r="1" spans="1:18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" customHeight="1" x14ac:dyDescent="0.25"/>
    <row r="5" spans="1:18" ht="23.4" x14ac:dyDescent="0.25">
      <c r="A5" s="77" t="s">
        <v>196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20.399999999999999" x14ac:dyDescent="0.25">
      <c r="A6" s="80" t="s">
        <v>99</v>
      </c>
      <c r="C6" s="71" t="s">
        <v>115</v>
      </c>
      <c r="D6" s="71"/>
      <c r="E6" s="71"/>
      <c r="F6" s="71"/>
      <c r="G6" s="71"/>
      <c r="H6" s="71"/>
      <c r="I6" s="71"/>
      <c r="K6" s="71" t="s">
        <v>116</v>
      </c>
      <c r="L6" s="71"/>
      <c r="M6" s="71"/>
      <c r="N6" s="71"/>
      <c r="O6" s="71"/>
      <c r="P6" s="71"/>
      <c r="Q6" s="71"/>
      <c r="R6" s="71"/>
    </row>
    <row r="7" spans="1:18" ht="40.799999999999997" x14ac:dyDescent="0.25">
      <c r="A7" s="71"/>
      <c r="C7" s="50" t="s">
        <v>13</v>
      </c>
      <c r="D7" s="1"/>
      <c r="E7" s="50" t="s">
        <v>15</v>
      </c>
      <c r="F7" s="1"/>
      <c r="G7" s="50" t="s">
        <v>182</v>
      </c>
      <c r="H7" s="1"/>
      <c r="I7" s="50" t="s">
        <v>197</v>
      </c>
      <c r="K7" s="50" t="s">
        <v>13</v>
      </c>
      <c r="L7" s="1"/>
      <c r="M7" s="50" t="s">
        <v>15</v>
      </c>
      <c r="N7" s="1"/>
      <c r="O7" s="50" t="s">
        <v>182</v>
      </c>
      <c r="P7" s="1"/>
      <c r="Q7" s="82" t="s">
        <v>197</v>
      </c>
      <c r="R7" s="82"/>
    </row>
    <row r="8" spans="1:18" ht="21.75" customHeight="1" x14ac:dyDescent="0.25">
      <c r="A8" s="2" t="s">
        <v>27</v>
      </c>
      <c r="C8" s="3">
        <v>200000</v>
      </c>
      <c r="E8" s="3">
        <v>6968290500</v>
      </c>
      <c r="G8" s="3">
        <v>6033883500</v>
      </c>
      <c r="I8" s="3">
        <v>934407000</v>
      </c>
      <c r="K8" s="3">
        <v>200000</v>
      </c>
      <c r="M8" s="3">
        <v>6968290500</v>
      </c>
      <c r="O8" s="3">
        <v>5104630800</v>
      </c>
      <c r="Q8" s="73">
        <v>1863659700</v>
      </c>
      <c r="R8" s="73"/>
    </row>
    <row r="9" spans="1:18" ht="21.75" customHeight="1" x14ac:dyDescent="0.25">
      <c r="A9" s="5" t="s">
        <v>43</v>
      </c>
      <c r="C9" s="6">
        <v>175000</v>
      </c>
      <c r="E9" s="6">
        <v>8036894250</v>
      </c>
      <c r="G9" s="6">
        <v>8854500375</v>
      </c>
      <c r="I9" s="6">
        <v>-817606125</v>
      </c>
      <c r="K9" s="6">
        <v>175000</v>
      </c>
      <c r="M9" s="6">
        <v>8036894250</v>
      </c>
      <c r="O9" s="6">
        <v>7819445812</v>
      </c>
      <c r="Q9" s="70">
        <v>217448438</v>
      </c>
      <c r="R9" s="70"/>
    </row>
    <row r="10" spans="1:18" ht="21.75" customHeight="1" x14ac:dyDescent="0.25">
      <c r="A10" s="5" t="s">
        <v>24</v>
      </c>
      <c r="C10" s="6">
        <v>4900000</v>
      </c>
      <c r="E10" s="6">
        <v>15917921460</v>
      </c>
      <c r="G10" s="6">
        <v>17983159740</v>
      </c>
      <c r="I10" s="6">
        <v>-2065238280</v>
      </c>
      <c r="K10" s="6">
        <v>4900000</v>
      </c>
      <c r="M10" s="6">
        <v>15917921460</v>
      </c>
      <c r="O10" s="6">
        <v>23456232564</v>
      </c>
      <c r="Q10" s="70">
        <v>-7538311104</v>
      </c>
      <c r="R10" s="70"/>
    </row>
    <row r="11" spans="1:18" ht="21.75" customHeight="1" x14ac:dyDescent="0.25">
      <c r="A11" s="5" t="s">
        <v>38</v>
      </c>
      <c r="C11" s="6">
        <v>630000</v>
      </c>
      <c r="E11" s="6">
        <v>34481407590</v>
      </c>
      <c r="G11" s="6">
        <v>36346326232</v>
      </c>
      <c r="I11" s="6">
        <v>-1864918642</v>
      </c>
      <c r="K11" s="6">
        <v>630000</v>
      </c>
      <c r="M11" s="6">
        <v>34481407590</v>
      </c>
      <c r="O11" s="6">
        <v>36273797856</v>
      </c>
      <c r="Q11" s="70">
        <v>-1792390266</v>
      </c>
      <c r="R11" s="70"/>
    </row>
    <row r="12" spans="1:18" ht="21.75" customHeight="1" x14ac:dyDescent="0.25">
      <c r="A12" s="5" t="s">
        <v>42</v>
      </c>
      <c r="C12" s="6">
        <v>170000</v>
      </c>
      <c r="E12" s="6">
        <v>2822107950</v>
      </c>
      <c r="G12" s="6">
        <v>3062071620</v>
      </c>
      <c r="I12" s="6">
        <v>-239963670</v>
      </c>
      <c r="K12" s="6">
        <v>170000</v>
      </c>
      <c r="M12" s="6">
        <v>2822107950</v>
      </c>
      <c r="O12" s="6">
        <v>3016897061</v>
      </c>
      <c r="Q12" s="70">
        <v>-194789111</v>
      </c>
      <c r="R12" s="70"/>
    </row>
    <row r="13" spans="1:18" ht="21.75" customHeight="1" x14ac:dyDescent="0.25">
      <c r="A13" s="5" t="s">
        <v>35</v>
      </c>
      <c r="C13" s="6">
        <v>2800000</v>
      </c>
      <c r="E13" s="6">
        <v>11227993560</v>
      </c>
      <c r="G13" s="6">
        <v>13916700000</v>
      </c>
      <c r="I13" s="6">
        <v>-2688706440</v>
      </c>
      <c r="K13" s="6">
        <v>2800000</v>
      </c>
      <c r="M13" s="6">
        <v>11227993560</v>
      </c>
      <c r="O13" s="6">
        <v>15984701829</v>
      </c>
      <c r="Q13" s="70">
        <v>-4756708269</v>
      </c>
      <c r="R13" s="70"/>
    </row>
    <row r="14" spans="1:18" ht="21.75" customHeight="1" x14ac:dyDescent="0.25">
      <c r="A14" s="5" t="s">
        <v>135</v>
      </c>
      <c r="C14" s="6">
        <v>3167</v>
      </c>
      <c r="E14" s="6">
        <v>30330263913</v>
      </c>
      <c r="G14" s="6">
        <v>28213434856</v>
      </c>
      <c r="I14" s="6">
        <v>2116829057</v>
      </c>
      <c r="K14" s="6">
        <v>3167</v>
      </c>
      <c r="M14" s="6">
        <v>30330263913</v>
      </c>
      <c r="O14" s="6">
        <v>26219158892</v>
      </c>
      <c r="Q14" s="70">
        <v>4111105021</v>
      </c>
      <c r="R14" s="70"/>
    </row>
    <row r="15" spans="1:18" ht="21.75" customHeight="1" x14ac:dyDescent="0.25">
      <c r="A15" s="5" t="s">
        <v>33</v>
      </c>
      <c r="C15" s="6">
        <v>3800000</v>
      </c>
      <c r="E15" s="6">
        <v>17829280800</v>
      </c>
      <c r="G15" s="6">
        <v>20586775500</v>
      </c>
      <c r="I15" s="6">
        <v>-2757494700</v>
      </c>
      <c r="K15" s="6">
        <v>3800000</v>
      </c>
      <c r="M15" s="6">
        <v>17829280800</v>
      </c>
      <c r="O15" s="6">
        <v>21618314543</v>
      </c>
      <c r="Q15" s="70">
        <v>-3789033743</v>
      </c>
      <c r="R15" s="70"/>
    </row>
    <row r="16" spans="1:18" ht="21.75" customHeight="1" x14ac:dyDescent="0.25">
      <c r="A16" s="5" t="s">
        <v>23</v>
      </c>
      <c r="C16" s="6">
        <v>29484800</v>
      </c>
      <c r="E16" s="6">
        <v>35200547893</v>
      </c>
      <c r="G16" s="6">
        <v>36784820250</v>
      </c>
      <c r="I16" s="6">
        <v>-1584272356</v>
      </c>
      <c r="K16" s="6">
        <v>29484800</v>
      </c>
      <c r="M16" s="6">
        <v>35200547893</v>
      </c>
      <c r="O16" s="6">
        <v>43405193336</v>
      </c>
      <c r="Q16" s="70">
        <v>-8204645442</v>
      </c>
      <c r="R16" s="70"/>
    </row>
    <row r="17" spans="1:18" ht="21.75" customHeight="1" x14ac:dyDescent="0.25">
      <c r="A17" s="5" t="s">
        <v>44</v>
      </c>
      <c r="C17" s="6">
        <v>1947305</v>
      </c>
      <c r="E17" s="6">
        <v>14130745307</v>
      </c>
      <c r="G17" s="6">
        <v>16658793714</v>
      </c>
      <c r="I17" s="6">
        <v>-2528048406</v>
      </c>
      <c r="K17" s="6">
        <v>1947305</v>
      </c>
      <c r="M17" s="6">
        <v>14130745307</v>
      </c>
      <c r="O17" s="6">
        <v>19416695339</v>
      </c>
      <c r="Q17" s="70">
        <v>-5285950031</v>
      </c>
      <c r="R17" s="70"/>
    </row>
    <row r="18" spans="1:18" ht="21.75" customHeight="1" x14ac:dyDescent="0.25">
      <c r="A18" s="5" t="s">
        <v>22</v>
      </c>
      <c r="C18" s="6">
        <v>23400000</v>
      </c>
      <c r="E18" s="6">
        <v>13979722770</v>
      </c>
      <c r="G18" s="6">
        <v>14701800704</v>
      </c>
      <c r="I18" s="6">
        <v>-722077934</v>
      </c>
      <c r="K18" s="6">
        <v>23400000</v>
      </c>
      <c r="M18" s="6">
        <v>13979722770</v>
      </c>
      <c r="O18" s="6">
        <v>14817110510</v>
      </c>
      <c r="Q18" s="70">
        <v>-837387740</v>
      </c>
      <c r="R18" s="70"/>
    </row>
    <row r="19" spans="1:18" ht="21.75" customHeight="1" x14ac:dyDescent="0.25">
      <c r="A19" s="5" t="s">
        <v>20</v>
      </c>
      <c r="C19" s="6">
        <v>20000001</v>
      </c>
      <c r="E19" s="6">
        <v>11550861577</v>
      </c>
      <c r="G19" s="6">
        <v>11550861577</v>
      </c>
      <c r="I19" s="6">
        <v>0</v>
      </c>
      <c r="K19" s="6">
        <v>20000001</v>
      </c>
      <c r="M19" s="6">
        <v>11550861577</v>
      </c>
      <c r="O19" s="6">
        <v>9025974447</v>
      </c>
      <c r="Q19" s="70">
        <v>2524887130</v>
      </c>
      <c r="R19" s="70"/>
    </row>
    <row r="20" spans="1:18" ht="21.75" customHeight="1" x14ac:dyDescent="0.25">
      <c r="A20" s="5" t="s">
        <v>41</v>
      </c>
      <c r="C20" s="6">
        <v>6555291</v>
      </c>
      <c r="E20" s="6">
        <v>8360396244</v>
      </c>
      <c r="G20" s="6">
        <v>9344355584</v>
      </c>
      <c r="I20" s="6">
        <v>-983959339</v>
      </c>
      <c r="K20" s="6">
        <v>6555291</v>
      </c>
      <c r="M20" s="6">
        <v>8360396244</v>
      </c>
      <c r="O20" s="6">
        <v>11108507661</v>
      </c>
      <c r="Q20" s="70">
        <v>-2748111416</v>
      </c>
      <c r="R20" s="70"/>
    </row>
    <row r="21" spans="1:18" ht="21.75" customHeight="1" x14ac:dyDescent="0.25">
      <c r="A21" s="5" t="s">
        <v>34</v>
      </c>
      <c r="C21" s="6">
        <v>1</v>
      </c>
      <c r="E21" s="6">
        <v>3114</v>
      </c>
      <c r="G21" s="6">
        <v>3479</v>
      </c>
      <c r="I21" s="6">
        <v>-364</v>
      </c>
      <c r="K21" s="6">
        <v>1</v>
      </c>
      <c r="M21" s="6">
        <v>3114</v>
      </c>
      <c r="O21" s="6">
        <v>4327</v>
      </c>
      <c r="Q21" s="70">
        <v>-1212</v>
      </c>
      <c r="R21" s="70"/>
    </row>
    <row r="22" spans="1:18" ht="21.75" customHeight="1" x14ac:dyDescent="0.25">
      <c r="A22" s="5" t="s">
        <v>19</v>
      </c>
      <c r="C22" s="6">
        <v>245</v>
      </c>
      <c r="E22" s="6">
        <v>1785164</v>
      </c>
      <c r="G22" s="6">
        <v>1994611</v>
      </c>
      <c r="I22" s="6">
        <v>-209446</v>
      </c>
      <c r="K22" s="6">
        <v>245</v>
      </c>
      <c r="M22" s="6">
        <v>1785164</v>
      </c>
      <c r="O22" s="6">
        <v>1906935</v>
      </c>
      <c r="Q22" s="70">
        <v>-121770</v>
      </c>
      <c r="R22" s="70"/>
    </row>
    <row r="23" spans="1:18" ht="21.75" customHeight="1" x14ac:dyDescent="0.25">
      <c r="A23" s="5" t="s">
        <v>37</v>
      </c>
      <c r="C23" s="6">
        <v>3000000</v>
      </c>
      <c r="E23" s="6">
        <v>7899715350</v>
      </c>
      <c r="G23" s="6">
        <v>10017041850</v>
      </c>
      <c r="I23" s="6">
        <v>-2117326500</v>
      </c>
      <c r="K23" s="6">
        <v>3000000</v>
      </c>
      <c r="M23" s="6">
        <v>7899715350</v>
      </c>
      <c r="O23" s="6">
        <v>10944622897</v>
      </c>
      <c r="Q23" s="70">
        <v>-3044907547</v>
      </c>
      <c r="R23" s="70"/>
    </row>
    <row r="24" spans="1:18" ht="21.75" customHeight="1" x14ac:dyDescent="0.25">
      <c r="A24" s="5" t="s">
        <v>30</v>
      </c>
      <c r="C24" s="6">
        <v>26000000</v>
      </c>
      <c r="E24" s="6">
        <v>33598890000</v>
      </c>
      <c r="G24" s="6">
        <v>37656602100</v>
      </c>
      <c r="I24" s="6">
        <v>-4057712100</v>
      </c>
      <c r="K24" s="6">
        <v>26000000</v>
      </c>
      <c r="M24" s="6">
        <v>33598890000</v>
      </c>
      <c r="O24" s="6">
        <v>39724226109</v>
      </c>
      <c r="Q24" s="70">
        <v>-6125336109</v>
      </c>
      <c r="R24" s="70"/>
    </row>
    <row r="25" spans="1:18" ht="21.75" customHeight="1" x14ac:dyDescent="0.25">
      <c r="A25" s="5" t="s">
        <v>36</v>
      </c>
      <c r="C25" s="6">
        <v>6400000</v>
      </c>
      <c r="E25" s="6">
        <v>15637599360</v>
      </c>
      <c r="G25" s="6">
        <v>18411396480</v>
      </c>
      <c r="I25" s="6">
        <v>-2773797120</v>
      </c>
      <c r="K25" s="6">
        <v>6400000</v>
      </c>
      <c r="M25" s="6">
        <v>15637599360</v>
      </c>
      <c r="O25" s="6">
        <v>21349765961</v>
      </c>
      <c r="Q25" s="70">
        <v>-5712166601</v>
      </c>
      <c r="R25" s="70"/>
    </row>
    <row r="26" spans="1:18" ht="21.75" customHeight="1" x14ac:dyDescent="0.25">
      <c r="A26" s="5" t="s">
        <v>29</v>
      </c>
      <c r="C26" s="6">
        <v>2159851</v>
      </c>
      <c r="E26" s="6">
        <v>8489237551</v>
      </c>
      <c r="G26" s="6">
        <v>10315180800</v>
      </c>
      <c r="I26" s="6">
        <v>-1825943248</v>
      </c>
      <c r="K26" s="6">
        <v>2159851</v>
      </c>
      <c r="M26" s="6">
        <v>8489237551</v>
      </c>
      <c r="O26" s="6">
        <v>12735427984</v>
      </c>
      <c r="Q26" s="70">
        <v>-4246190432</v>
      </c>
      <c r="R26" s="70"/>
    </row>
    <row r="27" spans="1:18" ht="21.75" customHeight="1" x14ac:dyDescent="0.25">
      <c r="A27" s="5" t="s">
        <v>32</v>
      </c>
      <c r="C27" s="6">
        <v>750000</v>
      </c>
      <c r="E27" s="6">
        <v>2730903862</v>
      </c>
      <c r="G27" s="6">
        <v>3129766425</v>
      </c>
      <c r="I27" s="6">
        <v>-398862562</v>
      </c>
      <c r="K27" s="6">
        <v>750000</v>
      </c>
      <c r="M27" s="6">
        <v>2730903862</v>
      </c>
      <c r="O27" s="6">
        <v>2410436692</v>
      </c>
      <c r="Q27" s="70">
        <v>320467170</v>
      </c>
      <c r="R27" s="70"/>
    </row>
    <row r="28" spans="1:18" ht="21.75" customHeight="1" x14ac:dyDescent="0.25">
      <c r="A28" s="5" t="s">
        <v>21</v>
      </c>
      <c r="C28" s="6">
        <v>31800000</v>
      </c>
      <c r="E28" s="6">
        <v>14699017350</v>
      </c>
      <c r="G28" s="6">
        <v>16216335270</v>
      </c>
      <c r="I28" s="6">
        <v>-1517317920</v>
      </c>
      <c r="K28" s="6">
        <v>31800000</v>
      </c>
      <c r="M28" s="6">
        <v>14699017350</v>
      </c>
      <c r="O28" s="6">
        <v>19434217797</v>
      </c>
      <c r="Q28" s="70">
        <v>-4735200447</v>
      </c>
      <c r="R28" s="70"/>
    </row>
    <row r="29" spans="1:18" ht="21.75" customHeight="1" x14ac:dyDescent="0.25">
      <c r="A29" s="5" t="s">
        <v>39</v>
      </c>
      <c r="C29" s="6">
        <v>7000000</v>
      </c>
      <c r="E29" s="6">
        <v>28076942250</v>
      </c>
      <c r="G29" s="6">
        <v>34861333500</v>
      </c>
      <c r="I29" s="6">
        <v>-6784391250</v>
      </c>
      <c r="K29" s="6">
        <v>7000000</v>
      </c>
      <c r="M29" s="6">
        <v>28076942250</v>
      </c>
      <c r="O29" s="6">
        <v>40791089429</v>
      </c>
      <c r="Q29" s="70">
        <v>-12714147179</v>
      </c>
      <c r="R29" s="70"/>
    </row>
    <row r="30" spans="1:18" ht="21.75" customHeight="1" x14ac:dyDescent="0.25">
      <c r="A30" s="5" t="s">
        <v>26</v>
      </c>
      <c r="C30" s="6">
        <v>8460161</v>
      </c>
      <c r="E30" s="6">
        <v>20864770967</v>
      </c>
      <c r="G30" s="6">
        <v>20982508489</v>
      </c>
      <c r="I30" s="6">
        <v>-117737521</v>
      </c>
      <c r="K30" s="6">
        <v>8460161</v>
      </c>
      <c r="M30" s="6">
        <v>20864770967</v>
      </c>
      <c r="O30" s="6">
        <v>23545650290</v>
      </c>
      <c r="Q30" s="70">
        <v>-2680879322</v>
      </c>
      <c r="R30" s="70"/>
    </row>
    <row r="31" spans="1:18" ht="21.75" customHeight="1" x14ac:dyDescent="0.25">
      <c r="A31" s="5" t="s">
        <v>28</v>
      </c>
      <c r="C31" s="6">
        <v>100000004</v>
      </c>
      <c r="E31" s="6">
        <v>40855456634</v>
      </c>
      <c r="G31" s="6">
        <v>49205476968</v>
      </c>
      <c r="I31" s="6">
        <v>-8350020333</v>
      </c>
      <c r="K31" s="6">
        <v>100000004</v>
      </c>
      <c r="M31" s="6">
        <v>40855456634</v>
      </c>
      <c r="O31" s="6">
        <v>35288776562</v>
      </c>
      <c r="Q31" s="70">
        <v>5566680072</v>
      </c>
      <c r="R31" s="70"/>
    </row>
    <row r="32" spans="1:18" ht="21.75" customHeight="1" x14ac:dyDescent="0.25">
      <c r="A32" s="5" t="s">
        <v>25</v>
      </c>
      <c r="C32" s="6">
        <v>3044031</v>
      </c>
      <c r="E32" s="6">
        <v>32256296705</v>
      </c>
      <c r="G32" s="6">
        <v>32298722891</v>
      </c>
      <c r="I32" s="6">
        <v>-42426185</v>
      </c>
      <c r="K32" s="6">
        <v>3044031</v>
      </c>
      <c r="M32" s="6">
        <v>32256296705</v>
      </c>
      <c r="O32" s="6">
        <v>31231071278</v>
      </c>
      <c r="Q32" s="70">
        <v>1025225427</v>
      </c>
      <c r="R32" s="70"/>
    </row>
    <row r="33" spans="1:18" ht="21.75" customHeight="1" x14ac:dyDescent="0.25">
      <c r="A33" s="5" t="s">
        <v>31</v>
      </c>
      <c r="C33" s="6">
        <v>1600000</v>
      </c>
      <c r="E33" s="6">
        <v>6107443200</v>
      </c>
      <c r="G33" s="6">
        <v>6756359040</v>
      </c>
      <c r="I33" s="6">
        <v>-648915840</v>
      </c>
      <c r="K33" s="6">
        <v>1600000</v>
      </c>
      <c r="M33" s="6">
        <v>6107443200</v>
      </c>
      <c r="O33" s="6">
        <v>7094435889</v>
      </c>
      <c r="Q33" s="70">
        <v>-986992689</v>
      </c>
      <c r="R33" s="70"/>
    </row>
    <row r="34" spans="1:18" ht="21.75" customHeight="1" x14ac:dyDescent="0.25">
      <c r="A34" s="8" t="s">
        <v>74</v>
      </c>
      <c r="C34" s="10">
        <v>33750</v>
      </c>
      <c r="E34" s="10">
        <v>17884257890</v>
      </c>
      <c r="G34" s="10">
        <v>17172931200</v>
      </c>
      <c r="I34" s="10">
        <v>711326690</v>
      </c>
      <c r="K34" s="10">
        <v>33750</v>
      </c>
      <c r="M34" s="10">
        <v>17884257890</v>
      </c>
      <c r="O34" s="10">
        <v>17184215764</v>
      </c>
      <c r="Q34" s="83">
        <v>700042126</v>
      </c>
      <c r="R34" s="83"/>
    </row>
    <row r="35" spans="1:18" ht="21.75" customHeight="1" x14ac:dyDescent="0.25">
      <c r="A35" s="11" t="s">
        <v>45</v>
      </c>
      <c r="C35" s="12">
        <v>284313607</v>
      </c>
      <c r="E35" s="12">
        <v>439938753211</v>
      </c>
      <c r="G35" s="12">
        <v>481063136755</v>
      </c>
      <c r="I35" s="12">
        <v>-41124383534</v>
      </c>
      <c r="K35" s="12">
        <v>284313607</v>
      </c>
      <c r="M35" s="12">
        <v>439938753211</v>
      </c>
      <c r="O35" s="12">
        <v>499002508564</v>
      </c>
      <c r="Q35" s="81">
        <v>-59063755346</v>
      </c>
      <c r="R35" s="81"/>
    </row>
  </sheetData>
  <mergeCells count="3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35:R35"/>
    <mergeCell ref="Q28:R28"/>
    <mergeCell ref="Q29:R29"/>
    <mergeCell ref="Q30:R30"/>
    <mergeCell ref="Q31:R31"/>
    <mergeCell ref="Q32:R32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F32" sqref="F32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6.33203125" bestFit="1" customWidth="1"/>
    <col min="5" max="5" width="1.33203125" customWidth="1"/>
    <col min="6" max="6" width="15.44140625" bestFit="1" customWidth="1"/>
    <col min="7" max="7" width="1.33203125" customWidth="1"/>
    <col min="8" max="8" width="13" customWidth="1"/>
    <col min="9" max="9" width="1.33203125" customWidth="1"/>
    <col min="10" max="10" width="13" customWidth="1"/>
    <col min="11" max="11" width="1.33203125" customWidth="1"/>
    <col min="12" max="12" width="17.33203125" bestFit="1" customWidth="1"/>
    <col min="13" max="13" width="1.33203125" customWidth="1"/>
    <col min="14" max="14" width="16.33203125" bestFit="1" customWidth="1"/>
    <col min="15" max="15" width="1.33203125" customWidth="1"/>
    <col min="16" max="16" width="15.44140625" bestFit="1" customWidth="1"/>
    <col min="17" max="17" width="1.33203125" customWidth="1"/>
    <col min="18" max="18" width="13" customWidth="1"/>
    <col min="19" max="19" width="1.33203125" customWidth="1"/>
    <col min="20" max="20" width="13" customWidth="1"/>
    <col min="21" max="21" width="1.33203125" customWidth="1"/>
    <col min="22" max="22" width="17.33203125" bestFit="1" customWidth="1"/>
    <col min="23" max="23" width="0.33203125" customWidth="1"/>
  </cols>
  <sheetData>
    <row r="1" spans="1:22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 ht="14.4" customHeight="1" x14ac:dyDescent="0.25"/>
    <row r="5" spans="1:22" ht="23.4" x14ac:dyDescent="0.25">
      <c r="A5" s="24" t="s">
        <v>136</v>
      </c>
      <c r="B5" s="77" t="s">
        <v>137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1:22" ht="20.399999999999999" x14ac:dyDescent="0.25">
      <c r="D6" s="71" t="s">
        <v>115</v>
      </c>
      <c r="E6" s="71"/>
      <c r="F6" s="71"/>
      <c r="G6" s="71"/>
      <c r="H6" s="71"/>
      <c r="I6" s="71"/>
      <c r="J6" s="71"/>
      <c r="K6" s="71"/>
      <c r="L6" s="71"/>
      <c r="N6" s="71" t="s">
        <v>116</v>
      </c>
      <c r="O6" s="71"/>
      <c r="P6" s="71"/>
      <c r="Q6" s="71"/>
      <c r="R6" s="71"/>
      <c r="S6" s="71"/>
      <c r="T6" s="71"/>
      <c r="U6" s="71"/>
      <c r="V6" s="71"/>
    </row>
    <row r="7" spans="1:22" ht="20.399999999999999" x14ac:dyDescent="0.25">
      <c r="D7" s="1"/>
      <c r="E7" s="1"/>
      <c r="F7" s="1"/>
      <c r="G7" s="1"/>
      <c r="H7" s="1"/>
      <c r="I7" s="1"/>
      <c r="J7" s="74" t="s">
        <v>45</v>
      </c>
      <c r="K7" s="74"/>
      <c r="L7" s="74"/>
      <c r="N7" s="1"/>
      <c r="O7" s="1"/>
      <c r="P7" s="1"/>
      <c r="Q7" s="1"/>
      <c r="R7" s="1"/>
      <c r="S7" s="1"/>
      <c r="T7" s="74" t="s">
        <v>45</v>
      </c>
      <c r="U7" s="74"/>
      <c r="V7" s="74"/>
    </row>
    <row r="8" spans="1:22" ht="20.399999999999999" x14ac:dyDescent="0.25">
      <c r="A8" s="71" t="s">
        <v>62</v>
      </c>
      <c r="B8" s="71"/>
      <c r="D8" s="20" t="s">
        <v>138</v>
      </c>
      <c r="F8" s="20" t="s">
        <v>119</v>
      </c>
      <c r="H8" s="20" t="s">
        <v>120</v>
      </c>
      <c r="J8" s="21" t="s">
        <v>89</v>
      </c>
      <c r="K8" s="1"/>
      <c r="L8" s="21" t="s">
        <v>101</v>
      </c>
      <c r="N8" s="20" t="s">
        <v>138</v>
      </c>
      <c r="P8" s="20" t="s">
        <v>119</v>
      </c>
      <c r="R8" s="20" t="s">
        <v>120</v>
      </c>
      <c r="T8" s="21" t="s">
        <v>89</v>
      </c>
      <c r="U8" s="1"/>
      <c r="V8" s="21" t="s">
        <v>101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J26" sqref="J26"/>
    </sheetView>
  </sheetViews>
  <sheetFormatPr defaultRowHeight="13.2" x14ac:dyDescent="0.25"/>
  <cols>
    <col min="1" max="1" width="6.6640625" bestFit="1" customWidth="1"/>
    <col min="2" max="2" width="21.5546875" customWidth="1"/>
    <col min="3" max="3" width="1.33203125" customWidth="1"/>
    <col min="4" max="4" width="14.44140625" bestFit="1" customWidth="1"/>
    <col min="5" max="5" width="1.33203125" customWidth="1"/>
    <col min="6" max="6" width="15.44140625" bestFit="1" customWidth="1"/>
    <col min="7" max="7" width="1.33203125" customWidth="1"/>
    <col min="8" max="8" width="11.6640625" bestFit="1" customWidth="1"/>
    <col min="9" max="9" width="1.33203125" customWidth="1"/>
    <col min="10" max="10" width="12.88671875" bestFit="1" customWidth="1"/>
    <col min="11" max="11" width="1.33203125" customWidth="1"/>
    <col min="12" max="12" width="14.44140625" bestFit="1" customWidth="1"/>
    <col min="13" max="13" width="1.33203125" customWidth="1"/>
    <col min="14" max="14" width="15.44140625" bestFit="1" customWidth="1"/>
    <col min="15" max="15" width="1.33203125" customWidth="1"/>
    <col min="16" max="16" width="12" bestFit="1" customWidth="1"/>
    <col min="17" max="17" width="1.33203125" customWidth="1"/>
    <col min="18" max="18" width="12.6640625" bestFit="1" customWidth="1"/>
    <col min="19" max="19" width="0.33203125" customWidth="1"/>
  </cols>
  <sheetData>
    <row r="1" spans="1:18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" customHeight="1" x14ac:dyDescent="0.25"/>
    <row r="5" spans="1:18" ht="23.4" x14ac:dyDescent="0.25">
      <c r="A5" s="24" t="s">
        <v>139</v>
      </c>
      <c r="B5" s="77" t="s">
        <v>140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20.399999999999999" x14ac:dyDescent="0.25">
      <c r="D6" s="71" t="s">
        <v>115</v>
      </c>
      <c r="E6" s="71"/>
      <c r="F6" s="71"/>
      <c r="G6" s="71"/>
      <c r="H6" s="71"/>
      <c r="I6" s="71"/>
      <c r="J6" s="71"/>
      <c r="L6" s="71" t="s">
        <v>116</v>
      </c>
      <c r="M6" s="71"/>
      <c r="N6" s="71"/>
      <c r="O6" s="71"/>
      <c r="P6" s="71"/>
      <c r="Q6" s="71"/>
      <c r="R6" s="71"/>
    </row>
    <row r="7" spans="1:18" x14ac:dyDescent="0.25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20.399999999999999" x14ac:dyDescent="0.25">
      <c r="A8" s="71" t="s">
        <v>141</v>
      </c>
      <c r="B8" s="71"/>
      <c r="D8" s="20" t="s">
        <v>142</v>
      </c>
      <c r="F8" s="20" t="s">
        <v>119</v>
      </c>
      <c r="H8" s="20" t="s">
        <v>120</v>
      </c>
      <c r="J8" s="20" t="s">
        <v>45</v>
      </c>
      <c r="L8" s="20" t="s">
        <v>142</v>
      </c>
      <c r="N8" s="20" t="s">
        <v>119</v>
      </c>
      <c r="P8" s="20" t="s">
        <v>120</v>
      </c>
      <c r="R8" s="20" t="s">
        <v>45</v>
      </c>
    </row>
    <row r="9" spans="1:18" ht="18.600000000000001" x14ac:dyDescent="0.25">
      <c r="A9" s="72" t="s">
        <v>74</v>
      </c>
      <c r="B9" s="72"/>
      <c r="D9" s="33">
        <v>0</v>
      </c>
      <c r="E9" s="54"/>
      <c r="F9" s="33">
        <v>711326690</v>
      </c>
      <c r="G9" s="54"/>
      <c r="H9" s="33">
        <v>11589054</v>
      </c>
      <c r="I9" s="54"/>
      <c r="J9" s="33">
        <v>722915744</v>
      </c>
      <c r="K9" s="54"/>
      <c r="L9" s="33">
        <v>0</v>
      </c>
      <c r="M9" s="54"/>
      <c r="N9" s="33">
        <v>700042126</v>
      </c>
      <c r="O9" s="54"/>
      <c r="P9" s="33">
        <v>11589054</v>
      </c>
      <c r="Q9" s="54"/>
      <c r="R9" s="33">
        <v>711631180</v>
      </c>
    </row>
    <row r="10" spans="1:18" ht="21.75" customHeight="1" x14ac:dyDescent="0.25">
      <c r="A10" s="69" t="s">
        <v>143</v>
      </c>
      <c r="B10" s="69"/>
      <c r="D10" s="6">
        <v>0</v>
      </c>
      <c r="F10" s="6">
        <v>0</v>
      </c>
      <c r="H10" s="6">
        <v>0</v>
      </c>
      <c r="J10" s="6">
        <v>0</v>
      </c>
      <c r="L10" s="6">
        <v>0</v>
      </c>
      <c r="N10" s="6">
        <v>0</v>
      </c>
      <c r="P10" s="6">
        <v>-46299374</v>
      </c>
      <c r="R10" s="6">
        <v>-46299374</v>
      </c>
    </row>
    <row r="11" spans="1:18" ht="21.75" customHeight="1" x14ac:dyDescent="0.25">
      <c r="A11" s="69" t="s">
        <v>144</v>
      </c>
      <c r="B11" s="69"/>
      <c r="D11" s="6">
        <v>0</v>
      </c>
      <c r="F11" s="6">
        <v>0</v>
      </c>
      <c r="H11" s="6">
        <v>0</v>
      </c>
      <c r="J11" s="6">
        <v>0</v>
      </c>
      <c r="L11" s="6">
        <v>0</v>
      </c>
      <c r="N11" s="6">
        <v>0</v>
      </c>
      <c r="P11" s="6">
        <v>154305862</v>
      </c>
      <c r="R11" s="6">
        <v>154305862</v>
      </c>
    </row>
    <row r="12" spans="1:18" ht="21.75" customHeight="1" x14ac:dyDescent="0.25">
      <c r="A12" s="69" t="s">
        <v>145</v>
      </c>
      <c r="B12" s="69"/>
      <c r="D12" s="6">
        <v>0</v>
      </c>
      <c r="F12" s="6">
        <v>0</v>
      </c>
      <c r="H12" s="6">
        <v>0</v>
      </c>
      <c r="J12" s="6">
        <v>0</v>
      </c>
      <c r="L12" s="6">
        <v>0</v>
      </c>
      <c r="N12" s="6">
        <v>0</v>
      </c>
      <c r="P12" s="6">
        <v>1954995</v>
      </c>
      <c r="R12" s="6">
        <v>1954995</v>
      </c>
    </row>
    <row r="13" spans="1:18" ht="21.75" customHeight="1" x14ac:dyDescent="0.25">
      <c r="A13" s="79" t="s">
        <v>146</v>
      </c>
      <c r="B13" s="79"/>
      <c r="D13" s="10">
        <v>0</v>
      </c>
      <c r="F13" s="10">
        <v>0</v>
      </c>
      <c r="H13" s="10">
        <v>0</v>
      </c>
      <c r="J13" s="10">
        <v>0</v>
      </c>
      <c r="L13" s="10">
        <v>0</v>
      </c>
      <c r="N13" s="10">
        <v>0</v>
      </c>
      <c r="P13" s="10">
        <v>2972849</v>
      </c>
      <c r="R13" s="10">
        <v>2972849</v>
      </c>
    </row>
    <row r="14" spans="1:18" ht="21.75" customHeight="1" x14ac:dyDescent="0.25">
      <c r="A14" s="68" t="s">
        <v>45</v>
      </c>
      <c r="B14" s="68"/>
      <c r="D14" s="12">
        <v>0</v>
      </c>
      <c r="F14" s="12">
        <v>711326690</v>
      </c>
      <c r="H14" s="12">
        <v>11589054</v>
      </c>
      <c r="J14" s="12">
        <v>722915744</v>
      </c>
      <c r="L14" s="12">
        <v>0</v>
      </c>
      <c r="N14" s="12">
        <v>700042126</v>
      </c>
      <c r="P14" s="12">
        <v>124523386</v>
      </c>
      <c r="R14" s="12">
        <v>824565512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H30" sqref="H30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31.109375" customWidth="1"/>
    <col min="10" max="10" width="1.33203125" customWidth="1"/>
    <col min="11" max="11" width="31.109375" customWidth="1"/>
    <col min="12" max="12" width="0.33203125" customWidth="1"/>
  </cols>
  <sheetData>
    <row r="1" spans="1:11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4.4" customHeight="1" x14ac:dyDescent="0.25"/>
    <row r="5" spans="1:11" ht="23.4" x14ac:dyDescent="0.25">
      <c r="A5" s="77" t="s">
        <v>138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20.399999999999999" x14ac:dyDescent="0.25">
      <c r="I6" s="20" t="s">
        <v>115</v>
      </c>
      <c r="K6" s="20" t="s">
        <v>116</v>
      </c>
    </row>
    <row r="7" spans="1:11" ht="40.799999999999997" x14ac:dyDescent="0.25">
      <c r="A7" s="20" t="s">
        <v>169</v>
      </c>
      <c r="C7" s="52" t="s">
        <v>170</v>
      </c>
      <c r="E7" s="52" t="s">
        <v>171</v>
      </c>
      <c r="G7" s="52" t="s">
        <v>172</v>
      </c>
      <c r="I7" s="50" t="s">
        <v>173</v>
      </c>
      <c r="K7" s="50" t="s">
        <v>173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activeCellId="1" sqref="D11 F11"/>
    </sheetView>
  </sheetViews>
  <sheetFormatPr defaultRowHeight="13.2" x14ac:dyDescent="0.25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</cols>
  <sheetData>
    <row r="1" spans="1:6" ht="29.1" customHeight="1" x14ac:dyDescent="0.25">
      <c r="A1" s="75" t="s">
        <v>0</v>
      </c>
      <c r="B1" s="75"/>
      <c r="C1" s="75"/>
      <c r="D1" s="75"/>
      <c r="E1" s="75"/>
      <c r="F1" s="75"/>
    </row>
    <row r="2" spans="1:6" ht="21.75" customHeight="1" x14ac:dyDescent="0.25">
      <c r="A2" s="75" t="s">
        <v>96</v>
      </c>
      <c r="B2" s="75"/>
      <c r="C2" s="75"/>
      <c r="D2" s="75"/>
      <c r="E2" s="75"/>
      <c r="F2" s="75"/>
    </row>
    <row r="3" spans="1:6" ht="21.75" customHeight="1" x14ac:dyDescent="0.25">
      <c r="A3" s="75" t="s">
        <v>2</v>
      </c>
      <c r="B3" s="75"/>
      <c r="C3" s="75"/>
      <c r="D3" s="75"/>
      <c r="E3" s="75"/>
      <c r="F3" s="75"/>
    </row>
    <row r="4" spans="1:6" ht="14.4" customHeight="1" x14ac:dyDescent="0.25"/>
    <row r="5" spans="1:6" ht="23.4" x14ac:dyDescent="0.25">
      <c r="A5" s="24" t="s">
        <v>152</v>
      </c>
      <c r="B5" s="77" t="s">
        <v>111</v>
      </c>
      <c r="C5" s="77"/>
      <c r="D5" s="77"/>
      <c r="E5" s="77"/>
      <c r="F5" s="77"/>
    </row>
    <row r="6" spans="1:6" ht="20.399999999999999" x14ac:dyDescent="0.25">
      <c r="D6" s="20" t="s">
        <v>115</v>
      </c>
      <c r="F6" s="20" t="s">
        <v>9</v>
      </c>
    </row>
    <row r="7" spans="1:6" ht="20.399999999999999" x14ac:dyDescent="0.25">
      <c r="A7" s="71" t="s">
        <v>111</v>
      </c>
      <c r="B7" s="71"/>
      <c r="D7" s="21" t="s">
        <v>89</v>
      </c>
      <c r="F7" s="21" t="s">
        <v>89</v>
      </c>
    </row>
    <row r="8" spans="1:6" ht="18.600000000000001" x14ac:dyDescent="0.25">
      <c r="A8" s="55" t="s">
        <v>111</v>
      </c>
      <c r="B8" s="55"/>
      <c r="D8" s="40">
        <v>11313933</v>
      </c>
      <c r="E8" s="42"/>
      <c r="F8" s="40">
        <v>68872196</v>
      </c>
    </row>
    <row r="9" spans="1:6" ht="18.600000000000001" x14ac:dyDescent="0.25">
      <c r="A9" s="56" t="s">
        <v>153</v>
      </c>
      <c r="B9" s="56"/>
      <c r="D9" s="44">
        <v>0</v>
      </c>
      <c r="E9" s="42"/>
      <c r="F9" s="44">
        <v>0</v>
      </c>
    </row>
    <row r="10" spans="1:6" ht="18.600000000000001" x14ac:dyDescent="0.25">
      <c r="A10" s="79" t="s">
        <v>154</v>
      </c>
      <c r="B10" s="79"/>
      <c r="D10" s="46">
        <v>3772774</v>
      </c>
      <c r="E10" s="42"/>
      <c r="F10" s="46">
        <v>256524272</v>
      </c>
    </row>
    <row r="11" spans="1:6" ht="20.399999999999999" x14ac:dyDescent="0.25">
      <c r="A11" s="68" t="s">
        <v>45</v>
      </c>
      <c r="B11" s="68"/>
      <c r="D11" s="48">
        <v>15086707</v>
      </c>
      <c r="E11" s="42"/>
      <c r="F11" s="48">
        <v>325396468</v>
      </c>
    </row>
  </sheetData>
  <mergeCells count="7"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activeCell="Y9" sqref="Y9"/>
    </sheetView>
  </sheetViews>
  <sheetFormatPr defaultRowHeight="13.2" x14ac:dyDescent="0.25"/>
  <cols>
    <col min="1" max="1" width="19.44140625" customWidth="1"/>
    <col min="2" max="2" width="1.33203125" customWidth="1"/>
    <col min="3" max="3" width="19.44140625" customWidth="1"/>
    <col min="4" max="4" width="1.33203125" customWidth="1"/>
    <col min="5" max="5" width="10.44140625" customWidth="1"/>
    <col min="6" max="6" width="1.33203125" customWidth="1"/>
    <col min="7" max="7" width="10.44140625" customWidth="1"/>
    <col min="8" max="8" width="1.33203125" customWidth="1"/>
    <col min="9" max="9" width="10.441406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5.5546875" customWidth="1"/>
    <col min="16" max="16" width="1.33203125" customWidth="1"/>
    <col min="17" max="17" width="10.44140625" customWidth="1"/>
    <col min="18" max="18" width="1.33203125" customWidth="1"/>
    <col min="19" max="19" width="10.44140625" customWidth="1"/>
    <col min="20" max="20" width="1.33203125" customWidth="1"/>
    <col min="21" max="21" width="15.5546875" customWidth="1"/>
    <col min="22" max="22" width="1.33203125" customWidth="1"/>
    <col min="23" max="23" width="15.5546875" customWidth="1"/>
    <col min="24" max="24" width="1.33203125" customWidth="1"/>
    <col min="25" max="25" width="15.5546875" customWidth="1"/>
    <col min="26" max="26" width="0.33203125" customWidth="1"/>
  </cols>
  <sheetData>
    <row r="1" spans="1:25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7.35" customHeight="1" x14ac:dyDescent="0.25"/>
    <row r="5" spans="1:25" ht="23.4" x14ac:dyDescent="0.25">
      <c r="A5" s="77" t="s">
        <v>184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7" spans="1:25" ht="20.399999999999999" x14ac:dyDescent="0.25">
      <c r="E7" s="71" t="s">
        <v>115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Y7" s="20" t="s">
        <v>116</v>
      </c>
    </row>
    <row r="8" spans="1:25" ht="40.799999999999997" x14ac:dyDescent="0.25">
      <c r="A8" s="20" t="s">
        <v>185</v>
      </c>
      <c r="C8" s="20" t="s">
        <v>186</v>
      </c>
      <c r="E8" s="50" t="s">
        <v>50</v>
      </c>
      <c r="F8" s="1"/>
      <c r="G8" s="50" t="s">
        <v>13</v>
      </c>
      <c r="H8" s="1"/>
      <c r="I8" s="50" t="s">
        <v>49</v>
      </c>
      <c r="J8" s="1"/>
      <c r="K8" s="50" t="s">
        <v>187</v>
      </c>
      <c r="L8" s="1"/>
      <c r="M8" s="50" t="s">
        <v>188</v>
      </c>
      <c r="N8" s="1"/>
      <c r="O8" s="50" t="s">
        <v>189</v>
      </c>
      <c r="P8" s="1"/>
      <c r="Q8" s="50" t="s">
        <v>190</v>
      </c>
      <c r="R8" s="1"/>
      <c r="S8" s="50" t="s">
        <v>191</v>
      </c>
      <c r="T8" s="1"/>
      <c r="U8" s="50" t="s">
        <v>192</v>
      </c>
      <c r="V8" s="1"/>
      <c r="W8" s="50" t="s">
        <v>193</v>
      </c>
      <c r="Y8" s="50" t="s">
        <v>193</v>
      </c>
    </row>
    <row r="9" spans="1:25" ht="21.75" customHeight="1" x14ac:dyDescent="0.25">
      <c r="A9" s="13" t="s">
        <v>194</v>
      </c>
      <c r="B9" s="9"/>
      <c r="C9" s="13" t="s">
        <v>195</v>
      </c>
      <c r="E9" s="13"/>
      <c r="G9" s="14">
        <v>0</v>
      </c>
      <c r="I9" s="14">
        <v>0</v>
      </c>
      <c r="K9" s="14">
        <v>0</v>
      </c>
      <c r="M9" s="14">
        <v>0</v>
      </c>
      <c r="O9" s="14">
        <v>0</v>
      </c>
      <c r="Q9" s="14">
        <v>0</v>
      </c>
      <c r="S9" s="14">
        <v>0</v>
      </c>
      <c r="U9" s="14">
        <v>0</v>
      </c>
      <c r="W9" s="14">
        <v>0</v>
      </c>
      <c r="Y9" s="14">
        <v>229187784</v>
      </c>
    </row>
    <row r="10" spans="1:25" ht="21.75" customHeight="1" x14ac:dyDescent="0.25">
      <c r="A10" s="68" t="s">
        <v>45</v>
      </c>
      <c r="B10" s="68"/>
      <c r="C10" s="68"/>
      <c r="E10" s="12"/>
      <c r="G10" s="12"/>
      <c r="I10" s="12"/>
      <c r="K10" s="12">
        <v>0</v>
      </c>
      <c r="M10" s="12">
        <v>0</v>
      </c>
      <c r="O10" s="12">
        <v>0</v>
      </c>
      <c r="Q10" s="12">
        <v>0</v>
      </c>
      <c r="S10" s="12">
        <v>0</v>
      </c>
      <c r="U10" s="12">
        <v>0</v>
      </c>
      <c r="W10" s="12">
        <v>0</v>
      </c>
      <c r="Y10" s="12">
        <v>229187784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6"/>
  <sheetViews>
    <sheetView rightToLeft="1" topLeftCell="D25" workbookViewId="0">
      <selection activeCell="AE9" sqref="AE9"/>
    </sheetView>
  </sheetViews>
  <sheetFormatPr defaultRowHeight="13.2" x14ac:dyDescent="0.25"/>
  <cols>
    <col min="1" max="2" width="2.5546875" customWidth="1"/>
    <col min="3" max="3" width="23.44140625" customWidth="1"/>
    <col min="4" max="5" width="1.33203125" customWidth="1"/>
    <col min="6" max="6" width="11.6640625" customWidth="1"/>
    <col min="7" max="7" width="1.33203125" customWidth="1"/>
    <col min="8" max="8" width="16.109375" bestFit="1" customWidth="1"/>
    <col min="9" max="9" width="1.33203125" customWidth="1"/>
    <col min="10" max="10" width="16.109375" bestFit="1" customWidth="1"/>
    <col min="11" max="11" width="1.33203125" customWidth="1"/>
    <col min="12" max="12" width="11" bestFit="1" customWidth="1"/>
    <col min="13" max="13" width="1.33203125" customWidth="1"/>
    <col min="14" max="14" width="12.88671875" bestFit="1" customWidth="1"/>
    <col min="15" max="15" width="1.33203125" customWidth="1"/>
    <col min="16" max="16" width="10.5546875" bestFit="1" customWidth="1"/>
    <col min="17" max="17" width="1.33203125" customWidth="1"/>
    <col min="18" max="18" width="14.6640625" bestFit="1" customWidth="1"/>
    <col min="19" max="19" width="1.33203125" customWidth="1"/>
    <col min="20" max="20" width="12.109375" bestFit="1" customWidth="1"/>
    <col min="21" max="21" width="1.33203125" customWidth="1"/>
    <col min="22" max="22" width="16.109375" bestFit="1" customWidth="1"/>
    <col min="23" max="23" width="1.33203125" customWidth="1"/>
    <col min="24" max="24" width="16.109375" bestFit="1" customWidth="1"/>
    <col min="25" max="25" width="1.33203125" customWidth="1"/>
    <col min="26" max="26" width="16.109375" bestFit="1" customWidth="1"/>
    <col min="27" max="27" width="1.33203125" customWidth="1"/>
    <col min="28" max="28" width="18.33203125" bestFit="1" customWidth="1"/>
    <col min="29" max="29" width="0.33203125" customWidth="1"/>
    <col min="31" max="31" width="16" bestFit="1" customWidth="1"/>
    <col min="32" max="32" width="14.88671875" bestFit="1" customWidth="1"/>
  </cols>
  <sheetData>
    <row r="1" spans="1:28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ht="21.6" x14ac:dyDescent="0.25">
      <c r="A4" s="19" t="s">
        <v>3</v>
      </c>
      <c r="B4" s="76" t="s">
        <v>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ht="21.6" x14ac:dyDescent="0.25">
      <c r="A5" s="76" t="s">
        <v>5</v>
      </c>
      <c r="B5" s="76"/>
      <c r="C5" s="76" t="s">
        <v>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ht="20.399999999999999" x14ac:dyDescent="0.25">
      <c r="F6" s="71" t="s">
        <v>7</v>
      </c>
      <c r="G6" s="71"/>
      <c r="H6" s="71"/>
      <c r="I6" s="71"/>
      <c r="J6" s="71"/>
      <c r="L6" s="71" t="s">
        <v>8</v>
      </c>
      <c r="M6" s="71"/>
      <c r="N6" s="71"/>
      <c r="O6" s="71"/>
      <c r="P6" s="71"/>
      <c r="Q6" s="71"/>
      <c r="R6" s="71"/>
      <c r="T6" s="71" t="s">
        <v>9</v>
      </c>
      <c r="U6" s="71"/>
      <c r="V6" s="71"/>
      <c r="W6" s="71"/>
      <c r="X6" s="71"/>
      <c r="Y6" s="71"/>
      <c r="Z6" s="71"/>
      <c r="AA6" s="71"/>
      <c r="AB6" s="71"/>
    </row>
    <row r="7" spans="1:28" ht="20.399999999999999" x14ac:dyDescent="0.25">
      <c r="F7" s="1"/>
      <c r="G7" s="1"/>
      <c r="H7" s="1"/>
      <c r="I7" s="1"/>
      <c r="J7" s="1"/>
      <c r="L7" s="74" t="s">
        <v>10</v>
      </c>
      <c r="M7" s="74"/>
      <c r="N7" s="74"/>
      <c r="O7" s="1"/>
      <c r="P7" s="74" t="s">
        <v>11</v>
      </c>
      <c r="Q7" s="74"/>
      <c r="R7" s="74"/>
      <c r="T7" s="1"/>
      <c r="U7" s="1"/>
      <c r="V7" s="1"/>
      <c r="W7" s="1"/>
      <c r="X7" s="1"/>
      <c r="Y7" s="1"/>
      <c r="Z7" s="1"/>
      <c r="AA7" s="1"/>
      <c r="AB7" s="22"/>
    </row>
    <row r="8" spans="1:28" ht="20.399999999999999" x14ac:dyDescent="0.25">
      <c r="A8" s="71" t="s">
        <v>12</v>
      </c>
      <c r="B8" s="71"/>
      <c r="C8" s="71"/>
      <c r="E8" s="71" t="s">
        <v>13</v>
      </c>
      <c r="F8" s="71"/>
      <c r="H8" s="20" t="s">
        <v>14</v>
      </c>
      <c r="J8" s="20" t="s">
        <v>15</v>
      </c>
      <c r="L8" s="21" t="s">
        <v>13</v>
      </c>
      <c r="M8" s="1"/>
      <c r="N8" s="21" t="s">
        <v>14</v>
      </c>
      <c r="P8" s="21" t="s">
        <v>13</v>
      </c>
      <c r="Q8" s="1"/>
      <c r="R8" s="21" t="s">
        <v>16</v>
      </c>
      <c r="T8" s="20" t="s">
        <v>13</v>
      </c>
      <c r="V8" s="20" t="s">
        <v>17</v>
      </c>
      <c r="X8" s="20" t="s">
        <v>14</v>
      </c>
      <c r="Z8" s="20" t="s">
        <v>15</v>
      </c>
      <c r="AB8" s="23" t="s">
        <v>18</v>
      </c>
    </row>
    <row r="9" spans="1:28" ht="21.75" customHeight="1" x14ac:dyDescent="0.25">
      <c r="A9" s="72" t="s">
        <v>19</v>
      </c>
      <c r="B9" s="72"/>
      <c r="C9" s="72"/>
      <c r="E9" s="73">
        <v>245</v>
      </c>
      <c r="F9" s="73"/>
      <c r="H9" s="3">
        <v>1789118</v>
      </c>
      <c r="J9" s="3">
        <v>1994611.0275000001</v>
      </c>
      <c r="L9" s="3">
        <v>0</v>
      </c>
      <c r="N9" s="3">
        <v>0</v>
      </c>
      <c r="P9" s="3">
        <v>0</v>
      </c>
      <c r="R9" s="3">
        <v>0</v>
      </c>
      <c r="T9" s="3">
        <v>245</v>
      </c>
      <c r="V9" s="3">
        <v>7330</v>
      </c>
      <c r="X9" s="3">
        <v>1789118</v>
      </c>
      <c r="Z9" s="3">
        <v>1785164.6924999999</v>
      </c>
      <c r="AB9" s="41">
        <v>3.7569766286617001E-6</v>
      </c>
    </row>
    <row r="10" spans="1:28" ht="21.75" customHeight="1" x14ac:dyDescent="0.25">
      <c r="A10" s="69" t="s">
        <v>20</v>
      </c>
      <c r="B10" s="69"/>
      <c r="C10" s="69"/>
      <c r="E10" s="70">
        <v>20000001</v>
      </c>
      <c r="F10" s="70"/>
      <c r="H10" s="6">
        <v>7257495966</v>
      </c>
      <c r="J10" s="6">
        <v>11550861577.5431</v>
      </c>
      <c r="L10" s="6">
        <v>0</v>
      </c>
      <c r="N10" s="6">
        <v>0</v>
      </c>
      <c r="P10" s="6">
        <v>0</v>
      </c>
      <c r="R10" s="6">
        <v>0</v>
      </c>
      <c r="T10" s="6">
        <v>20000001</v>
      </c>
      <c r="V10" s="6">
        <v>581</v>
      </c>
      <c r="X10" s="6">
        <v>7257495966</v>
      </c>
      <c r="Z10" s="6">
        <v>11550861577.5431</v>
      </c>
      <c r="AB10" s="45">
        <v>2.430941927658355E-2</v>
      </c>
    </row>
    <row r="11" spans="1:28" ht="21.75" customHeight="1" x14ac:dyDescent="0.25">
      <c r="A11" s="69" t="s">
        <v>21</v>
      </c>
      <c r="B11" s="69"/>
      <c r="C11" s="69"/>
      <c r="E11" s="70">
        <v>31800000</v>
      </c>
      <c r="F11" s="70"/>
      <c r="H11" s="6">
        <v>19434217797</v>
      </c>
      <c r="J11" s="6">
        <v>16216335270</v>
      </c>
      <c r="L11" s="6">
        <v>0</v>
      </c>
      <c r="N11" s="6">
        <v>0</v>
      </c>
      <c r="P11" s="6">
        <v>0</v>
      </c>
      <c r="R11" s="6">
        <v>0</v>
      </c>
      <c r="T11" s="6">
        <v>31800000</v>
      </c>
      <c r="V11" s="6">
        <v>465</v>
      </c>
      <c r="X11" s="6">
        <v>19434217797</v>
      </c>
      <c r="Z11" s="6">
        <v>14699017350</v>
      </c>
      <c r="AB11" s="45">
        <v>3.093488510066017E-2</v>
      </c>
    </row>
    <row r="12" spans="1:28" ht="21.75" customHeight="1" x14ac:dyDescent="0.25">
      <c r="A12" s="69" t="s">
        <v>22</v>
      </c>
      <c r="B12" s="69"/>
      <c r="C12" s="69"/>
      <c r="E12" s="70">
        <v>29000000</v>
      </c>
      <c r="F12" s="70"/>
      <c r="H12" s="6">
        <v>16989009334</v>
      </c>
      <c r="J12" s="6">
        <v>18247775850</v>
      </c>
      <c r="L12" s="6">
        <v>0</v>
      </c>
      <c r="N12" s="6">
        <v>0</v>
      </c>
      <c r="P12" s="6">
        <v>-5600000</v>
      </c>
      <c r="R12" s="6">
        <v>3250941134</v>
      </c>
      <c r="T12" s="6">
        <v>23400000</v>
      </c>
      <c r="V12" s="6">
        <v>601</v>
      </c>
      <c r="X12" s="6">
        <v>13708373052</v>
      </c>
      <c r="Z12" s="6">
        <v>13979722770</v>
      </c>
      <c r="AB12" s="45">
        <v>2.9421090358059392E-2</v>
      </c>
    </row>
    <row r="13" spans="1:28" ht="21.75" customHeight="1" x14ac:dyDescent="0.25">
      <c r="A13" s="69" t="s">
        <v>23</v>
      </c>
      <c r="B13" s="69"/>
      <c r="C13" s="69"/>
      <c r="E13" s="70">
        <v>15000000</v>
      </c>
      <c r="F13" s="70"/>
      <c r="H13" s="6">
        <v>19081019136</v>
      </c>
      <c r="J13" s="6">
        <v>36784820250</v>
      </c>
      <c r="L13" s="6">
        <v>14484800</v>
      </c>
      <c r="N13" s="6">
        <v>0</v>
      </c>
      <c r="P13" s="6">
        <v>0</v>
      </c>
      <c r="R13" s="6">
        <v>0</v>
      </c>
      <c r="T13" s="6">
        <v>29484800</v>
      </c>
      <c r="V13" s="6">
        <v>1201</v>
      </c>
      <c r="X13" s="6">
        <v>19081019136</v>
      </c>
      <c r="Z13" s="6">
        <v>35200547893.440002</v>
      </c>
      <c r="AB13" s="45">
        <v>7.4081476239896527E-2</v>
      </c>
    </row>
    <row r="14" spans="1:28" ht="21.75" customHeight="1" x14ac:dyDescent="0.25">
      <c r="A14" s="69" t="s">
        <v>24</v>
      </c>
      <c r="B14" s="69"/>
      <c r="C14" s="69"/>
      <c r="E14" s="70">
        <v>4900000</v>
      </c>
      <c r="F14" s="70"/>
      <c r="H14" s="6">
        <v>23456232564</v>
      </c>
      <c r="J14" s="6">
        <v>17983159740</v>
      </c>
      <c r="L14" s="6">
        <v>0</v>
      </c>
      <c r="N14" s="6">
        <v>0</v>
      </c>
      <c r="P14" s="6">
        <v>0</v>
      </c>
      <c r="R14" s="6">
        <v>0</v>
      </c>
      <c r="T14" s="6">
        <v>4900000</v>
      </c>
      <c r="V14" s="6">
        <v>3268</v>
      </c>
      <c r="X14" s="6">
        <v>23456232564</v>
      </c>
      <c r="Z14" s="6">
        <v>15917921460</v>
      </c>
      <c r="AB14" s="45">
        <v>3.35001353955428E-2</v>
      </c>
    </row>
    <row r="15" spans="1:28" ht="21.75" customHeight="1" x14ac:dyDescent="0.25">
      <c r="A15" s="69" t="s">
        <v>25</v>
      </c>
      <c r="B15" s="69"/>
      <c r="C15" s="69"/>
      <c r="E15" s="70">
        <v>3170000</v>
      </c>
      <c r="F15" s="70"/>
      <c r="H15" s="6">
        <v>32340208736</v>
      </c>
      <c r="J15" s="6">
        <v>33591136410</v>
      </c>
      <c r="L15" s="6">
        <v>0</v>
      </c>
      <c r="N15" s="6">
        <v>0</v>
      </c>
      <c r="P15" s="6">
        <v>-125969</v>
      </c>
      <c r="R15" s="6">
        <v>1273251036</v>
      </c>
      <c r="T15" s="6">
        <v>3044031</v>
      </c>
      <c r="V15" s="6">
        <v>10660</v>
      </c>
      <c r="X15" s="6">
        <v>31055078213</v>
      </c>
      <c r="Z15" s="6">
        <v>32256296705.763</v>
      </c>
      <c r="AB15" s="45">
        <v>6.7885138754910132E-2</v>
      </c>
    </row>
    <row r="16" spans="1:28" ht="21.75" customHeight="1" x14ac:dyDescent="0.25">
      <c r="A16" s="69" t="s">
        <v>26</v>
      </c>
      <c r="B16" s="69"/>
      <c r="C16" s="69"/>
      <c r="E16" s="70">
        <v>8460161</v>
      </c>
      <c r="F16" s="70"/>
      <c r="H16" s="6">
        <v>23545650290</v>
      </c>
      <c r="J16" s="6">
        <v>20982508489.9147</v>
      </c>
      <c r="L16" s="6">
        <v>0</v>
      </c>
      <c r="N16" s="6">
        <v>0</v>
      </c>
      <c r="P16" s="6">
        <v>0</v>
      </c>
      <c r="R16" s="6">
        <v>0</v>
      </c>
      <c r="T16" s="6">
        <v>8460161</v>
      </c>
      <c r="V16" s="6">
        <v>2481</v>
      </c>
      <c r="X16" s="6">
        <v>23545650290</v>
      </c>
      <c r="Z16" s="6">
        <v>20864770967.326</v>
      </c>
      <c r="AB16" s="45">
        <v>4.3911050457112355E-2</v>
      </c>
    </row>
    <row r="17" spans="1:28" ht="21.75" customHeight="1" x14ac:dyDescent="0.25">
      <c r="A17" s="69" t="s">
        <v>27</v>
      </c>
      <c r="B17" s="69"/>
      <c r="C17" s="69"/>
      <c r="E17" s="70">
        <v>200000</v>
      </c>
      <c r="F17" s="70"/>
      <c r="H17" s="6">
        <v>5104630800</v>
      </c>
      <c r="J17" s="6">
        <v>6033883500</v>
      </c>
      <c r="L17" s="6">
        <v>0</v>
      </c>
      <c r="N17" s="6">
        <v>0</v>
      </c>
      <c r="P17" s="6">
        <v>0</v>
      </c>
      <c r="R17" s="6">
        <v>0</v>
      </c>
      <c r="T17" s="6">
        <v>200000</v>
      </c>
      <c r="V17" s="6">
        <v>35050</v>
      </c>
      <c r="X17" s="6">
        <v>5104630800</v>
      </c>
      <c r="Z17" s="6">
        <v>6968290500</v>
      </c>
      <c r="AB17" s="45">
        <v>1.4665148073011955E-2</v>
      </c>
    </row>
    <row r="18" spans="1:28" ht="21.75" customHeight="1" x14ac:dyDescent="0.25">
      <c r="A18" s="69" t="s">
        <v>28</v>
      </c>
      <c r="B18" s="69"/>
      <c r="C18" s="69"/>
      <c r="E18" s="70">
        <v>100000004</v>
      </c>
      <c r="F18" s="70"/>
      <c r="H18" s="6">
        <v>31673811453</v>
      </c>
      <c r="J18" s="6">
        <v>49205476968.219002</v>
      </c>
      <c r="L18" s="6">
        <v>0</v>
      </c>
      <c r="N18" s="6">
        <v>0</v>
      </c>
      <c r="P18" s="6">
        <v>0</v>
      </c>
      <c r="R18" s="6">
        <v>0</v>
      </c>
      <c r="T18" s="6">
        <v>100000004</v>
      </c>
      <c r="V18" s="6">
        <v>411</v>
      </c>
      <c r="X18" s="6">
        <v>31673811453</v>
      </c>
      <c r="Z18" s="6">
        <v>40855456634.218201</v>
      </c>
      <c r="AB18" s="45">
        <v>8.598254064340867E-2</v>
      </c>
    </row>
    <row r="19" spans="1:28" ht="21.75" customHeight="1" x14ac:dyDescent="0.25">
      <c r="A19" s="69" t="s">
        <v>29</v>
      </c>
      <c r="B19" s="69"/>
      <c r="C19" s="69"/>
      <c r="E19" s="70">
        <v>2359851</v>
      </c>
      <c r="F19" s="70"/>
      <c r="H19" s="6">
        <v>13914715628</v>
      </c>
      <c r="J19" s="6">
        <v>11494468444.094999</v>
      </c>
      <c r="L19" s="6">
        <v>0</v>
      </c>
      <c r="N19" s="6">
        <v>0</v>
      </c>
      <c r="P19" s="6">
        <v>-200000</v>
      </c>
      <c r="R19" s="6">
        <v>931822474</v>
      </c>
      <c r="T19" s="6">
        <v>2159851</v>
      </c>
      <c r="V19" s="6">
        <v>3954</v>
      </c>
      <c r="X19" s="6">
        <v>12735427984</v>
      </c>
      <c r="Z19" s="6">
        <v>8489237551.4187002</v>
      </c>
      <c r="AB19" s="45">
        <v>1.7866064240365506E-2</v>
      </c>
    </row>
    <row r="20" spans="1:28" ht="21.75" customHeight="1" x14ac:dyDescent="0.25">
      <c r="A20" s="69" t="s">
        <v>30</v>
      </c>
      <c r="B20" s="69"/>
      <c r="C20" s="69"/>
      <c r="E20" s="70">
        <v>26000000</v>
      </c>
      <c r="F20" s="70"/>
      <c r="H20" s="6">
        <v>29969345344</v>
      </c>
      <c r="J20" s="6">
        <v>37656602100</v>
      </c>
      <c r="L20" s="6">
        <v>0</v>
      </c>
      <c r="N20" s="6">
        <v>0</v>
      </c>
      <c r="P20" s="6">
        <v>0</v>
      </c>
      <c r="R20" s="6">
        <v>0</v>
      </c>
      <c r="T20" s="6">
        <v>26000000</v>
      </c>
      <c r="V20" s="6">
        <v>1300</v>
      </c>
      <c r="X20" s="6">
        <v>29969345344</v>
      </c>
      <c r="Z20" s="6">
        <v>33598890000</v>
      </c>
      <c r="AB20" s="45">
        <v>7.07106996958351E-2</v>
      </c>
    </row>
    <row r="21" spans="1:28" ht="21.75" customHeight="1" x14ac:dyDescent="0.25">
      <c r="A21" s="69" t="s">
        <v>31</v>
      </c>
      <c r="B21" s="69"/>
      <c r="C21" s="69"/>
      <c r="E21" s="70">
        <v>1600000</v>
      </c>
      <c r="F21" s="70"/>
      <c r="H21" s="6">
        <v>7094435889</v>
      </c>
      <c r="J21" s="6">
        <v>6756359040</v>
      </c>
      <c r="L21" s="6">
        <v>0</v>
      </c>
      <c r="N21" s="6">
        <v>0</v>
      </c>
      <c r="P21" s="6">
        <v>0</v>
      </c>
      <c r="R21" s="6">
        <v>0</v>
      </c>
      <c r="T21" s="6">
        <v>1600000</v>
      </c>
      <c r="V21" s="6">
        <v>3840</v>
      </c>
      <c r="X21" s="6">
        <v>7094435889</v>
      </c>
      <c r="Z21" s="6">
        <v>6107443200</v>
      </c>
      <c r="AB21" s="45">
        <v>1.2853447897373103E-2</v>
      </c>
    </row>
    <row r="22" spans="1:28" ht="21.75" customHeight="1" x14ac:dyDescent="0.25">
      <c r="A22" s="69" t="s">
        <v>32</v>
      </c>
      <c r="B22" s="69"/>
      <c r="C22" s="69"/>
      <c r="E22" s="70">
        <v>750000</v>
      </c>
      <c r="F22" s="70"/>
      <c r="H22" s="6">
        <v>2410436692</v>
      </c>
      <c r="J22" s="6">
        <v>3129766425</v>
      </c>
      <c r="L22" s="6">
        <v>0</v>
      </c>
      <c r="N22" s="6">
        <v>0</v>
      </c>
      <c r="P22" s="6">
        <v>0</v>
      </c>
      <c r="R22" s="6">
        <v>0</v>
      </c>
      <c r="T22" s="6">
        <v>750000</v>
      </c>
      <c r="V22" s="6">
        <v>3663</v>
      </c>
      <c r="X22" s="6">
        <v>2410436692</v>
      </c>
      <c r="Z22" s="6">
        <v>2730903862.5</v>
      </c>
      <c r="AB22" s="45">
        <v>5.747336382821982E-3</v>
      </c>
    </row>
    <row r="23" spans="1:28" ht="21.75" customHeight="1" x14ac:dyDescent="0.25">
      <c r="A23" s="69" t="s">
        <v>33</v>
      </c>
      <c r="B23" s="69"/>
      <c r="C23" s="69"/>
      <c r="E23" s="70">
        <v>3800000</v>
      </c>
      <c r="F23" s="70"/>
      <c r="H23" s="6">
        <v>21886172050</v>
      </c>
      <c r="J23" s="6">
        <v>20586775500</v>
      </c>
      <c r="L23" s="6">
        <v>0</v>
      </c>
      <c r="N23" s="6">
        <v>0</v>
      </c>
      <c r="P23" s="6">
        <v>0</v>
      </c>
      <c r="R23" s="6">
        <v>0</v>
      </c>
      <c r="T23" s="6">
        <v>3800000</v>
      </c>
      <c r="V23" s="6">
        <v>4720</v>
      </c>
      <c r="X23" s="6">
        <v>21886172050</v>
      </c>
      <c r="Z23" s="6">
        <v>17829280800</v>
      </c>
      <c r="AB23" s="45">
        <v>3.752269555457096E-2</v>
      </c>
    </row>
    <row r="24" spans="1:28" ht="21.75" customHeight="1" x14ac:dyDescent="0.25">
      <c r="A24" s="69" t="s">
        <v>34</v>
      </c>
      <c r="B24" s="69"/>
      <c r="C24" s="69"/>
      <c r="E24" s="70">
        <v>1</v>
      </c>
      <c r="F24" s="70"/>
      <c r="H24" s="6">
        <v>4211</v>
      </c>
      <c r="J24" s="6">
        <v>3479.1750000000002</v>
      </c>
      <c r="L24" s="6">
        <v>0</v>
      </c>
      <c r="N24" s="6">
        <v>0</v>
      </c>
      <c r="P24" s="6">
        <v>0</v>
      </c>
      <c r="R24" s="6">
        <v>0</v>
      </c>
      <c r="T24" s="6">
        <v>1</v>
      </c>
      <c r="V24" s="6">
        <v>3133</v>
      </c>
      <c r="X24" s="6">
        <v>4211</v>
      </c>
      <c r="Z24" s="6">
        <v>3114.3586500000001</v>
      </c>
      <c r="AB24" s="45">
        <v>6.5543379333447156E-9</v>
      </c>
    </row>
    <row r="25" spans="1:28" ht="21.75" customHeight="1" x14ac:dyDescent="0.25">
      <c r="A25" s="69" t="s">
        <v>35</v>
      </c>
      <c r="B25" s="69"/>
      <c r="C25" s="69"/>
      <c r="E25" s="70">
        <v>2800000</v>
      </c>
      <c r="F25" s="70"/>
      <c r="H25" s="6">
        <v>16093857275</v>
      </c>
      <c r="J25" s="6">
        <v>13916700000</v>
      </c>
      <c r="L25" s="6">
        <v>0</v>
      </c>
      <c r="N25" s="6">
        <v>0</v>
      </c>
      <c r="P25" s="6">
        <v>0</v>
      </c>
      <c r="R25" s="6">
        <v>0</v>
      </c>
      <c r="T25" s="6">
        <v>2800000</v>
      </c>
      <c r="V25" s="6">
        <v>4034</v>
      </c>
      <c r="X25" s="6">
        <v>16093857275</v>
      </c>
      <c r="Z25" s="6">
        <v>11227993560</v>
      </c>
      <c r="AB25" s="45">
        <v>2.3629925893621204E-2</v>
      </c>
    </row>
    <row r="26" spans="1:28" ht="21.75" customHeight="1" x14ac:dyDescent="0.25">
      <c r="A26" s="69" t="s">
        <v>36</v>
      </c>
      <c r="B26" s="69"/>
      <c r="C26" s="69"/>
      <c r="E26" s="70">
        <v>6400000</v>
      </c>
      <c r="F26" s="70"/>
      <c r="H26" s="6">
        <v>24218534183</v>
      </c>
      <c r="J26" s="6">
        <v>18411396480</v>
      </c>
      <c r="L26" s="6">
        <v>0</v>
      </c>
      <c r="N26" s="6">
        <v>0</v>
      </c>
      <c r="P26" s="6">
        <v>0</v>
      </c>
      <c r="R26" s="6">
        <v>0</v>
      </c>
      <c r="T26" s="6">
        <v>6400000</v>
      </c>
      <c r="V26" s="6">
        <v>2458</v>
      </c>
      <c r="X26" s="6">
        <v>24218534183</v>
      </c>
      <c r="Z26" s="6">
        <v>15637599360</v>
      </c>
      <c r="AB26" s="45">
        <v>3.2910182220565715E-2</v>
      </c>
    </row>
    <row r="27" spans="1:28" ht="21.75" customHeight="1" x14ac:dyDescent="0.25">
      <c r="A27" s="69" t="s">
        <v>37</v>
      </c>
      <c r="B27" s="69"/>
      <c r="C27" s="69"/>
      <c r="E27" s="70">
        <v>3000000</v>
      </c>
      <c r="F27" s="70"/>
      <c r="H27" s="6">
        <v>10944622897</v>
      </c>
      <c r="J27" s="6">
        <v>10017041850</v>
      </c>
      <c r="L27" s="6">
        <v>0</v>
      </c>
      <c r="N27" s="6">
        <v>0</v>
      </c>
      <c r="P27" s="6">
        <v>0</v>
      </c>
      <c r="R27" s="6">
        <v>0</v>
      </c>
      <c r="T27" s="6">
        <v>3000000</v>
      </c>
      <c r="V27" s="6">
        <v>2649</v>
      </c>
      <c r="X27" s="6">
        <v>10944622897</v>
      </c>
      <c r="Z27" s="6">
        <v>7899715350</v>
      </c>
      <c r="AB27" s="45">
        <v>1.662538255866277E-2</v>
      </c>
    </row>
    <row r="28" spans="1:28" ht="21.75" customHeight="1" x14ac:dyDescent="0.25">
      <c r="A28" s="69" t="s">
        <v>38</v>
      </c>
      <c r="B28" s="69"/>
      <c r="C28" s="69"/>
      <c r="E28" s="70">
        <v>830000</v>
      </c>
      <c r="F28" s="70"/>
      <c r="H28" s="6">
        <v>47789289239</v>
      </c>
      <c r="J28" s="6">
        <v>47861817615</v>
      </c>
      <c r="L28" s="6">
        <v>0</v>
      </c>
      <c r="N28" s="6">
        <v>0</v>
      </c>
      <c r="P28" s="6">
        <v>-200000</v>
      </c>
      <c r="R28" s="6">
        <v>10767549605</v>
      </c>
      <c r="T28" s="6">
        <v>630000</v>
      </c>
      <c r="V28" s="6">
        <v>55060</v>
      </c>
      <c r="X28" s="6">
        <v>36273797856</v>
      </c>
      <c r="Z28" s="6">
        <v>34481407590</v>
      </c>
      <c r="AB28" s="45">
        <v>7.2568006180745243E-2</v>
      </c>
    </row>
    <row r="29" spans="1:28" ht="21.75" customHeight="1" x14ac:dyDescent="0.25">
      <c r="A29" s="69" t="s">
        <v>39</v>
      </c>
      <c r="B29" s="69"/>
      <c r="C29" s="69"/>
      <c r="E29" s="70">
        <v>7000000</v>
      </c>
      <c r="F29" s="70"/>
      <c r="H29" s="6">
        <v>30562045823</v>
      </c>
      <c r="J29" s="6">
        <v>34861333500</v>
      </c>
      <c r="L29" s="6">
        <v>0</v>
      </c>
      <c r="N29" s="6">
        <v>0</v>
      </c>
      <c r="P29" s="6">
        <v>0</v>
      </c>
      <c r="R29" s="6">
        <v>0</v>
      </c>
      <c r="T29" s="6">
        <v>7000000</v>
      </c>
      <c r="V29" s="6">
        <v>4035</v>
      </c>
      <c r="X29" s="6">
        <v>30562045823</v>
      </c>
      <c r="Z29" s="6">
        <v>28076942250</v>
      </c>
      <c r="AB29" s="45">
        <v>5.9089458961800664E-2</v>
      </c>
    </row>
    <row r="30" spans="1:28" ht="21.75" customHeight="1" x14ac:dyDescent="0.25">
      <c r="A30" s="69" t="s">
        <v>40</v>
      </c>
      <c r="B30" s="69"/>
      <c r="C30" s="69"/>
      <c r="E30" s="70">
        <v>3167</v>
      </c>
      <c r="F30" s="70"/>
      <c r="H30" s="6">
        <v>24994678042</v>
      </c>
      <c r="J30" s="6">
        <v>28213434856</v>
      </c>
      <c r="L30" s="6">
        <v>0</v>
      </c>
      <c r="N30" s="6">
        <v>0</v>
      </c>
      <c r="P30" s="6">
        <v>0</v>
      </c>
      <c r="R30" s="6">
        <v>0</v>
      </c>
      <c r="T30" s="6">
        <v>3167</v>
      </c>
      <c r="V30" s="6">
        <v>9600010</v>
      </c>
      <c r="X30" s="6">
        <v>24994678042</v>
      </c>
      <c r="Z30" s="6">
        <v>30330263913.992001</v>
      </c>
      <c r="AB30" s="45">
        <v>6.3831697514939112E-2</v>
      </c>
    </row>
    <row r="31" spans="1:28" ht="21.75" customHeight="1" x14ac:dyDescent="0.25">
      <c r="A31" s="69" t="s">
        <v>41</v>
      </c>
      <c r="B31" s="69"/>
      <c r="C31" s="69"/>
      <c r="E31" s="70">
        <v>6555291</v>
      </c>
      <c r="F31" s="70"/>
      <c r="H31" s="6">
        <v>11108507661</v>
      </c>
      <c r="J31" s="6">
        <v>9344355584.6007004</v>
      </c>
      <c r="L31" s="6">
        <v>0</v>
      </c>
      <c r="N31" s="6">
        <v>0</v>
      </c>
      <c r="P31" s="6">
        <v>0</v>
      </c>
      <c r="R31" s="6">
        <v>0</v>
      </c>
      <c r="T31" s="6">
        <v>6555291</v>
      </c>
      <c r="V31" s="6">
        <v>1283</v>
      </c>
      <c r="X31" s="6">
        <v>11108507661</v>
      </c>
      <c r="Z31" s="6">
        <v>8360396244.7996502</v>
      </c>
      <c r="AB31" s="45">
        <v>1.759491067128157E-2</v>
      </c>
    </row>
    <row r="32" spans="1:28" ht="21.75" customHeight="1" x14ac:dyDescent="0.25">
      <c r="A32" s="69" t="s">
        <v>42</v>
      </c>
      <c r="B32" s="69"/>
      <c r="C32" s="69"/>
      <c r="E32" s="70">
        <v>170000</v>
      </c>
      <c r="F32" s="70"/>
      <c r="H32" s="6">
        <v>3016897061</v>
      </c>
      <c r="J32" s="6">
        <v>3062071620</v>
      </c>
      <c r="L32" s="6">
        <v>0</v>
      </c>
      <c r="N32" s="6">
        <v>0</v>
      </c>
      <c r="P32" s="6">
        <v>0</v>
      </c>
      <c r="R32" s="6">
        <v>0</v>
      </c>
      <c r="T32" s="6">
        <v>170000</v>
      </c>
      <c r="V32" s="6">
        <v>16700</v>
      </c>
      <c r="X32" s="6">
        <v>3016897061</v>
      </c>
      <c r="Z32" s="6">
        <v>2822107950</v>
      </c>
      <c r="AB32" s="45">
        <v>5.9392803679430726E-3</v>
      </c>
    </row>
    <row r="33" spans="1:28" ht="21.75" customHeight="1" x14ac:dyDescent="0.25">
      <c r="A33" s="69" t="s">
        <v>43</v>
      </c>
      <c r="B33" s="69"/>
      <c r="C33" s="69"/>
      <c r="E33" s="70">
        <v>175000</v>
      </c>
      <c r="F33" s="70"/>
      <c r="H33" s="6">
        <v>6866228879</v>
      </c>
      <c r="J33" s="6">
        <v>8854500375</v>
      </c>
      <c r="L33" s="6">
        <v>0</v>
      </c>
      <c r="N33" s="6">
        <v>0</v>
      </c>
      <c r="P33" s="6">
        <v>0</v>
      </c>
      <c r="R33" s="6">
        <v>0</v>
      </c>
      <c r="T33" s="6">
        <v>175000</v>
      </c>
      <c r="V33" s="6">
        <v>46200</v>
      </c>
      <c r="X33" s="6">
        <v>6866228879</v>
      </c>
      <c r="Z33" s="6">
        <v>8036894250</v>
      </c>
      <c r="AB33" s="45">
        <v>1.6914083048545171E-2</v>
      </c>
    </row>
    <row r="34" spans="1:28" ht="21.75" customHeight="1" x14ac:dyDescent="0.25">
      <c r="A34" s="69" t="s">
        <v>44</v>
      </c>
      <c r="B34" s="69"/>
      <c r="C34" s="69"/>
      <c r="E34" s="70">
        <v>1947305</v>
      </c>
      <c r="F34" s="70"/>
      <c r="H34" s="6">
        <v>19416695339</v>
      </c>
      <c r="J34" s="6">
        <v>16658793714.3615</v>
      </c>
      <c r="L34" s="6">
        <v>0</v>
      </c>
      <c r="N34" s="6">
        <v>0</v>
      </c>
      <c r="P34" s="6">
        <v>0</v>
      </c>
      <c r="R34" s="6">
        <v>0</v>
      </c>
      <c r="T34" s="6">
        <v>1947305</v>
      </c>
      <c r="V34" s="6">
        <v>7300</v>
      </c>
      <c r="X34" s="6">
        <v>19416695339</v>
      </c>
      <c r="Z34" s="6">
        <v>14130745307.325001</v>
      </c>
      <c r="AB34" s="45">
        <v>2.9738925539045762E-2</v>
      </c>
    </row>
    <row r="35" spans="1:28" ht="21.75" customHeight="1" thickBot="1" x14ac:dyDescent="0.3">
      <c r="A35" s="68" t="s">
        <v>45</v>
      </c>
      <c r="B35" s="68"/>
      <c r="C35" s="68"/>
      <c r="D35" s="68"/>
      <c r="F35" s="12">
        <v>275921026</v>
      </c>
      <c r="H35" s="12">
        <v>449170531407</v>
      </c>
      <c r="J35" s="12">
        <v>481423373249.93701</v>
      </c>
      <c r="L35" s="12">
        <v>14484800</v>
      </c>
      <c r="N35" s="12">
        <v>0</v>
      </c>
      <c r="P35" s="12">
        <v>-6125969</v>
      </c>
      <c r="R35" s="12">
        <v>16223564249</v>
      </c>
      <c r="T35" s="12">
        <v>284279857</v>
      </c>
      <c r="V35" s="12"/>
      <c r="X35" s="12">
        <v>431909985575</v>
      </c>
      <c r="Z35" s="12">
        <v>422054495327.37701</v>
      </c>
      <c r="AB35" s="49">
        <f>SUM(AB9:AB34)</f>
        <v>0.88823674455826918</v>
      </c>
    </row>
    <row r="36" spans="1:28" ht="13.8" thickTop="1" x14ac:dyDescent="0.25"/>
  </sheetData>
  <mergeCells count="6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5:D35"/>
    <mergeCell ref="A32:C32"/>
    <mergeCell ref="E32:F32"/>
    <mergeCell ref="A33:C33"/>
    <mergeCell ref="E33:F33"/>
    <mergeCell ref="A34:C34"/>
    <mergeCell ref="E34:F34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topLeftCell="J1" workbookViewId="0">
      <selection activeCell="AL16" sqref="AL16"/>
    </sheetView>
  </sheetViews>
  <sheetFormatPr defaultRowHeight="13.2" x14ac:dyDescent="0.25"/>
  <cols>
    <col min="1" max="1" width="6.44140625" bestFit="1" customWidth="1"/>
    <col min="2" max="2" width="28.5546875" customWidth="1"/>
    <col min="3" max="3" width="1.33203125" customWidth="1"/>
    <col min="4" max="4" width="18.5546875" bestFit="1" customWidth="1"/>
    <col min="5" max="5" width="1.33203125" customWidth="1"/>
    <col min="6" max="6" width="27.88671875" bestFit="1" customWidth="1"/>
    <col min="7" max="7" width="1.33203125" customWidth="1"/>
    <col min="8" max="8" width="15.44140625" bestFit="1" customWidth="1"/>
    <col min="9" max="9" width="1.33203125" customWidth="1"/>
    <col min="10" max="10" width="12.88671875" bestFit="1" customWidth="1"/>
    <col min="11" max="11" width="1.33203125" customWidth="1"/>
    <col min="12" max="12" width="12.88671875" bestFit="1" customWidth="1"/>
    <col min="13" max="13" width="1.33203125" customWidth="1"/>
    <col min="14" max="14" width="11.88671875" bestFit="1" customWidth="1"/>
    <col min="15" max="15" width="1.33203125" customWidth="1"/>
    <col min="16" max="16" width="5.88671875" bestFit="1" customWidth="1"/>
    <col min="17" max="17" width="1.33203125" customWidth="1"/>
    <col min="18" max="18" width="13.6640625" bestFit="1" customWidth="1"/>
    <col min="19" max="19" width="1.33203125" customWidth="1"/>
    <col min="20" max="20" width="16" bestFit="1" customWidth="1"/>
    <col min="21" max="21" width="1.33203125" customWidth="1"/>
    <col min="22" max="22" width="7.109375" bestFit="1" customWidth="1"/>
    <col min="23" max="23" width="1.33203125" customWidth="1"/>
    <col min="24" max="24" width="14.6640625" bestFit="1" customWidth="1"/>
    <col min="25" max="25" width="1.33203125" customWidth="1"/>
    <col min="26" max="26" width="6" bestFit="1" customWidth="1"/>
    <col min="27" max="27" width="1.33203125" customWidth="1"/>
    <col min="28" max="28" width="13.5546875" bestFit="1" customWidth="1"/>
    <col min="29" max="29" width="1.33203125" customWidth="1"/>
    <col min="30" max="30" width="7.109375" bestFit="1" customWidth="1"/>
    <col min="31" max="31" width="1.33203125" customWidth="1"/>
    <col min="32" max="32" width="16.109375" bestFit="1" customWidth="1"/>
    <col min="33" max="33" width="1.33203125" customWidth="1"/>
    <col min="34" max="34" width="14.88671875" bestFit="1" customWidth="1"/>
    <col min="35" max="35" width="1.33203125" customWidth="1"/>
    <col min="36" max="36" width="16" bestFit="1" customWidth="1"/>
    <col min="37" max="37" width="1.33203125" customWidth="1"/>
    <col min="38" max="38" width="18.33203125" bestFit="1" customWidth="1"/>
    <col min="39" max="39" width="0.33203125" customWidth="1"/>
  </cols>
  <sheetData>
    <row r="1" spans="1:38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pans="1:38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</row>
    <row r="4" spans="1:38" ht="14.4" customHeight="1" x14ac:dyDescent="0.25"/>
    <row r="5" spans="1:38" s="25" customFormat="1" ht="23.4" x14ac:dyDescent="0.25">
      <c r="A5" s="24" t="s">
        <v>65</v>
      </c>
      <c r="B5" s="77" t="s">
        <v>66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20.399999999999999" x14ac:dyDescent="0.25">
      <c r="A6" s="71" t="s">
        <v>67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 t="s">
        <v>7</v>
      </c>
      <c r="Q6" s="71"/>
      <c r="R6" s="71"/>
      <c r="S6" s="71"/>
      <c r="T6" s="71"/>
      <c r="V6" s="71" t="s">
        <v>8</v>
      </c>
      <c r="W6" s="71"/>
      <c r="X6" s="71"/>
      <c r="Y6" s="71"/>
      <c r="Z6" s="71"/>
      <c r="AA6" s="71"/>
      <c r="AB6" s="71"/>
      <c r="AD6" s="71" t="s">
        <v>9</v>
      </c>
      <c r="AE6" s="71"/>
      <c r="AF6" s="71"/>
      <c r="AG6" s="71"/>
      <c r="AH6" s="71"/>
      <c r="AI6" s="71"/>
      <c r="AJ6" s="71"/>
      <c r="AK6" s="71"/>
      <c r="AL6" s="71"/>
    </row>
    <row r="7" spans="1:38" ht="20.39999999999999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74" t="s">
        <v>10</v>
      </c>
      <c r="W7" s="74"/>
      <c r="X7" s="74"/>
      <c r="Y7" s="1"/>
      <c r="Z7" s="74" t="s">
        <v>11</v>
      </c>
      <c r="AA7" s="74"/>
      <c r="AB7" s="74"/>
      <c r="AD7" s="1"/>
      <c r="AE7" s="1"/>
      <c r="AF7" s="1"/>
      <c r="AG7" s="1"/>
      <c r="AH7" s="1"/>
      <c r="AI7" s="1"/>
      <c r="AJ7" s="1"/>
      <c r="AK7" s="1"/>
      <c r="AL7" s="1"/>
    </row>
    <row r="8" spans="1:38" ht="20.399999999999999" x14ac:dyDescent="0.25">
      <c r="A8" s="71" t="s">
        <v>68</v>
      </c>
      <c r="B8" s="71"/>
      <c r="D8" s="20" t="s">
        <v>69</v>
      </c>
      <c r="F8" s="20" t="s">
        <v>70</v>
      </c>
      <c r="H8" s="20" t="s">
        <v>71</v>
      </c>
      <c r="J8" s="20" t="s">
        <v>72</v>
      </c>
      <c r="L8" s="20" t="s">
        <v>73</v>
      </c>
      <c r="N8" s="20" t="s">
        <v>51</v>
      </c>
      <c r="P8" s="20" t="s">
        <v>13</v>
      </c>
      <c r="R8" s="20" t="s">
        <v>14</v>
      </c>
      <c r="T8" s="20" t="s">
        <v>15</v>
      </c>
      <c r="V8" s="21" t="s">
        <v>13</v>
      </c>
      <c r="W8" s="1"/>
      <c r="X8" s="21" t="s">
        <v>14</v>
      </c>
      <c r="Z8" s="21" t="s">
        <v>13</v>
      </c>
      <c r="AA8" s="1"/>
      <c r="AB8" s="21" t="s">
        <v>16</v>
      </c>
      <c r="AD8" s="20" t="s">
        <v>13</v>
      </c>
      <c r="AF8" s="20" t="s">
        <v>17</v>
      </c>
      <c r="AH8" s="20" t="s">
        <v>14</v>
      </c>
      <c r="AJ8" s="20" t="s">
        <v>15</v>
      </c>
      <c r="AL8" s="57" t="s">
        <v>18</v>
      </c>
    </row>
    <row r="9" spans="1:38" ht="18.600000000000001" x14ac:dyDescent="0.25">
      <c r="A9" s="72" t="s">
        <v>74</v>
      </c>
      <c r="B9" s="72"/>
      <c r="D9" s="2" t="s">
        <v>75</v>
      </c>
      <c r="F9" s="2" t="s">
        <v>75</v>
      </c>
      <c r="H9" s="2" t="s">
        <v>76</v>
      </c>
      <c r="J9" s="2" t="s">
        <v>77</v>
      </c>
      <c r="L9" s="4">
        <v>0</v>
      </c>
      <c r="N9" s="4">
        <v>0</v>
      </c>
      <c r="P9" s="3">
        <v>5164</v>
      </c>
      <c r="R9" s="3">
        <v>2644447217</v>
      </c>
      <c r="T9" s="3">
        <v>2633162652</v>
      </c>
      <c r="V9" s="3">
        <v>31893</v>
      </c>
      <c r="X9" s="3">
        <v>16223567110</v>
      </c>
      <c r="Z9" s="3">
        <v>3307</v>
      </c>
      <c r="AB9" s="3">
        <v>1695387617</v>
      </c>
      <c r="AD9" s="3">
        <v>33750</v>
      </c>
      <c r="AF9" s="3">
        <v>530000</v>
      </c>
      <c r="AH9" s="3">
        <v>17184215764</v>
      </c>
      <c r="AJ9" s="3">
        <v>17884257890</v>
      </c>
      <c r="AL9" s="62">
        <v>3.7638397844174602E-2</v>
      </c>
    </row>
    <row r="10" spans="1:38" ht="19.2" thickBot="1" x14ac:dyDescent="0.3">
      <c r="A10" s="69" t="s">
        <v>45</v>
      </c>
      <c r="B10" s="69"/>
      <c r="D10" s="5"/>
      <c r="F10" s="5"/>
      <c r="H10" s="5"/>
      <c r="J10" s="5"/>
      <c r="L10" s="7"/>
      <c r="N10" s="7"/>
      <c r="P10" s="61">
        <v>5164</v>
      </c>
      <c r="Q10" s="61"/>
      <c r="R10" s="61">
        <v>2644447217</v>
      </c>
      <c r="T10" s="61">
        <v>2633162652</v>
      </c>
      <c r="V10" s="61">
        <v>31893</v>
      </c>
      <c r="X10" s="61">
        <v>16223567110</v>
      </c>
      <c r="Z10" s="61">
        <v>3307</v>
      </c>
      <c r="AB10" s="61">
        <v>1695387617</v>
      </c>
      <c r="AD10" s="61">
        <v>33750</v>
      </c>
      <c r="AF10" s="61"/>
      <c r="AH10" s="61">
        <v>17184215764</v>
      </c>
      <c r="AJ10" s="61">
        <v>17884257890</v>
      </c>
      <c r="AL10" s="63">
        <f>AL9</f>
        <v>3.7638397844174602E-2</v>
      </c>
    </row>
    <row r="11" spans="1:38" ht="13.8" thickTop="1" x14ac:dyDescent="0.25"/>
    <row r="15" spans="1:38" x14ac:dyDescent="0.25">
      <c r="AL15" s="58"/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0"/>
  <sheetViews>
    <sheetView rightToLeft="1" workbookViewId="0">
      <selection activeCell="G18" sqref="G18"/>
    </sheetView>
  </sheetViews>
  <sheetFormatPr defaultRowHeight="13.2" x14ac:dyDescent="0.25"/>
  <cols>
    <col min="1" max="1" width="8.33203125" bestFit="1" customWidth="1"/>
    <col min="2" max="2" width="1.33203125" customWidth="1"/>
    <col min="3" max="3" width="10.5546875" bestFit="1" customWidth="1"/>
    <col min="4" max="4" width="1.33203125" customWidth="1"/>
    <col min="5" max="5" width="10.5546875" bestFit="1" customWidth="1"/>
    <col min="6" max="6" width="1.33203125" customWidth="1"/>
    <col min="7" max="7" width="14.6640625" customWidth="1"/>
    <col min="8" max="8" width="1.33203125" customWidth="1"/>
    <col min="9" max="9" width="5.109375" customWidth="1"/>
    <col min="10" max="10" width="1.33203125" customWidth="1"/>
    <col min="11" max="11" width="9.109375" customWidth="1"/>
    <col min="12" max="12" width="1.33203125" customWidth="1"/>
    <col min="13" max="13" width="2.5546875" customWidth="1"/>
    <col min="14" max="14" width="1.33203125" customWidth="1"/>
    <col min="15" max="15" width="9.109375" customWidth="1"/>
    <col min="16" max="16" width="1.33203125" customWidth="1"/>
    <col min="17" max="17" width="2.5546875" customWidth="1"/>
    <col min="18" max="20" width="1.33203125" customWidth="1"/>
    <col min="21" max="21" width="6.44140625" customWidth="1"/>
    <col min="22" max="22" width="1.33203125" customWidth="1"/>
    <col min="23" max="23" width="2.5546875" customWidth="1"/>
    <col min="24" max="26" width="1.33203125" customWidth="1"/>
    <col min="27" max="27" width="6.44140625" customWidth="1"/>
    <col min="28" max="28" width="1.33203125" customWidth="1"/>
    <col min="29" max="29" width="2.5546875" customWidth="1"/>
    <col min="30" max="32" width="1.33203125" customWidth="1"/>
    <col min="33" max="33" width="9.109375" customWidth="1"/>
    <col min="34" max="34" width="1.33203125" customWidth="1"/>
    <col min="35" max="35" width="2.5546875" customWidth="1"/>
    <col min="36" max="36" width="1.33203125" customWidth="1"/>
    <col min="37" max="37" width="9.109375" customWidth="1"/>
    <col min="38" max="38" width="1.33203125" customWidth="1"/>
    <col min="39" max="39" width="2.5546875" customWidth="1"/>
    <col min="40" max="40" width="1.33203125" customWidth="1"/>
    <col min="41" max="41" width="9.109375" customWidth="1"/>
    <col min="42" max="42" width="1.33203125" customWidth="1"/>
    <col min="43" max="43" width="2.5546875" customWidth="1"/>
    <col min="44" max="44" width="1.33203125" customWidth="1"/>
    <col min="45" max="45" width="11.6640625" customWidth="1"/>
    <col min="46" max="47" width="1.33203125" customWidth="1"/>
    <col min="48" max="48" width="10.44140625" bestFit="1" customWidth="1"/>
    <col min="49" max="49" width="7.6640625" customWidth="1"/>
    <col min="50" max="50" width="0.33203125" customWidth="1"/>
  </cols>
  <sheetData>
    <row r="1" spans="1:49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</row>
    <row r="2" spans="1:49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</row>
    <row r="3" spans="1:49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</row>
    <row r="4" spans="1:49" ht="14.4" customHeight="1" x14ac:dyDescent="0.25"/>
    <row r="5" spans="1:49" s="25" customFormat="1" ht="23.4" x14ac:dyDescent="0.25">
      <c r="A5" s="77" t="s">
        <v>46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</row>
    <row r="6" spans="1:49" ht="20.399999999999999" x14ac:dyDescent="0.25">
      <c r="I6" s="71" t="s">
        <v>7</v>
      </c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C6" s="71" t="s">
        <v>9</v>
      </c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</row>
    <row r="7" spans="1:49" ht="14.4" customHeight="1" x14ac:dyDescent="0.25"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9" ht="20.399999999999999" x14ac:dyDescent="0.25">
      <c r="A8" s="71" t="s">
        <v>47</v>
      </c>
      <c r="B8" s="71"/>
      <c r="C8" s="71"/>
      <c r="D8" s="71"/>
      <c r="E8" s="71"/>
      <c r="F8" s="71"/>
      <c r="G8" s="71"/>
      <c r="I8" s="71" t="s">
        <v>48</v>
      </c>
      <c r="J8" s="71"/>
      <c r="K8" s="71"/>
      <c r="M8" s="71" t="s">
        <v>49</v>
      </c>
      <c r="N8" s="71"/>
      <c r="O8" s="71"/>
      <c r="Q8" s="71" t="s">
        <v>50</v>
      </c>
      <c r="R8" s="71"/>
      <c r="S8" s="71"/>
      <c r="T8" s="71"/>
      <c r="U8" s="71"/>
      <c r="W8" s="71" t="s">
        <v>51</v>
      </c>
      <c r="X8" s="71"/>
      <c r="Y8" s="71"/>
      <c r="Z8" s="71"/>
      <c r="AA8" s="71"/>
      <c r="AC8" s="71" t="s">
        <v>48</v>
      </c>
      <c r="AD8" s="71"/>
      <c r="AE8" s="71"/>
      <c r="AF8" s="71"/>
      <c r="AG8" s="71"/>
      <c r="AI8" s="71" t="s">
        <v>49</v>
      </c>
      <c r="AJ8" s="71"/>
      <c r="AK8" s="71"/>
      <c r="AM8" s="71" t="s">
        <v>50</v>
      </c>
      <c r="AN8" s="71"/>
      <c r="AO8" s="71"/>
      <c r="AQ8" s="71" t="s">
        <v>51</v>
      </c>
      <c r="AR8" s="71"/>
      <c r="AS8" s="71"/>
    </row>
    <row r="9" spans="1:49" s="25" customFormat="1" ht="23.4" x14ac:dyDescent="0.25">
      <c r="A9" s="77" t="s">
        <v>52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</row>
    <row r="10" spans="1:49" ht="20.399999999999999" x14ac:dyDescent="0.25">
      <c r="C10" s="71" t="s">
        <v>7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Y10" s="71" t="s">
        <v>9</v>
      </c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</row>
    <row r="11" spans="1:49" ht="20.399999999999999" x14ac:dyDescent="0.25">
      <c r="A11" s="20" t="s">
        <v>47</v>
      </c>
      <c r="C11" s="21" t="s">
        <v>53</v>
      </c>
      <c r="D11" s="1"/>
      <c r="E11" s="21" t="s">
        <v>54</v>
      </c>
      <c r="F11" s="1"/>
      <c r="G11" s="74" t="s">
        <v>55</v>
      </c>
      <c r="H11" s="74"/>
      <c r="I11" s="74"/>
      <c r="J11" s="1"/>
      <c r="K11" s="74" t="s">
        <v>56</v>
      </c>
      <c r="L11" s="74"/>
      <c r="M11" s="74"/>
      <c r="N11" s="1"/>
      <c r="O11" s="74" t="s">
        <v>49</v>
      </c>
      <c r="P11" s="74"/>
      <c r="Q11" s="74"/>
      <c r="R11" s="1"/>
      <c r="S11" s="74" t="s">
        <v>50</v>
      </c>
      <c r="T11" s="74"/>
      <c r="U11" s="74"/>
      <c r="V11" s="74"/>
      <c r="W11" s="74"/>
      <c r="Y11" s="74" t="s">
        <v>53</v>
      </c>
      <c r="Z11" s="74"/>
      <c r="AA11" s="74"/>
      <c r="AB11" s="74"/>
      <c r="AC11" s="74"/>
      <c r="AD11" s="1"/>
      <c r="AE11" s="74" t="s">
        <v>54</v>
      </c>
      <c r="AF11" s="74"/>
      <c r="AG11" s="74"/>
      <c r="AH11" s="74"/>
      <c r="AI11" s="74"/>
      <c r="AJ11" s="1"/>
      <c r="AK11" s="74" t="s">
        <v>55</v>
      </c>
      <c r="AL11" s="74"/>
      <c r="AM11" s="74"/>
      <c r="AN11" s="1"/>
      <c r="AO11" s="74" t="s">
        <v>56</v>
      </c>
      <c r="AP11" s="74"/>
      <c r="AQ11" s="74"/>
      <c r="AR11" s="1"/>
      <c r="AS11" s="74" t="s">
        <v>49</v>
      </c>
      <c r="AT11" s="74"/>
      <c r="AU11" s="1"/>
      <c r="AV11" s="21" t="s">
        <v>50</v>
      </c>
    </row>
    <row r="12" spans="1:49" s="25" customFormat="1" ht="23.4" x14ac:dyDescent="0.25">
      <c r="A12" s="77" t="s">
        <v>57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</row>
    <row r="13" spans="1:49" ht="20.399999999999999" x14ac:dyDescent="0.25">
      <c r="C13" s="71" t="s">
        <v>7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O13" s="71" t="s">
        <v>9</v>
      </c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</row>
    <row r="14" spans="1:49" ht="20.399999999999999" x14ac:dyDescent="0.25">
      <c r="A14" s="20" t="s">
        <v>47</v>
      </c>
      <c r="C14" s="21" t="s">
        <v>54</v>
      </c>
      <c r="D14" s="1"/>
      <c r="E14" s="21" t="s">
        <v>56</v>
      </c>
      <c r="F14" s="1"/>
      <c r="G14" s="74" t="s">
        <v>49</v>
      </c>
      <c r="H14" s="74"/>
      <c r="I14" s="74"/>
      <c r="J14" s="1"/>
      <c r="K14" s="74" t="s">
        <v>50</v>
      </c>
      <c r="L14" s="74"/>
      <c r="M14" s="74"/>
      <c r="O14" s="74" t="s">
        <v>54</v>
      </c>
      <c r="P14" s="74"/>
      <c r="Q14" s="74"/>
      <c r="R14" s="74"/>
      <c r="S14" s="74"/>
      <c r="T14" s="1"/>
      <c r="U14" s="74" t="s">
        <v>56</v>
      </c>
      <c r="V14" s="74"/>
      <c r="W14" s="74"/>
      <c r="X14" s="74"/>
      <c r="Y14" s="74"/>
      <c r="Z14" s="1"/>
      <c r="AA14" s="74" t="s">
        <v>49</v>
      </c>
      <c r="AB14" s="74"/>
      <c r="AC14" s="74"/>
      <c r="AD14" s="74"/>
      <c r="AE14" s="74"/>
      <c r="AF14" s="1"/>
      <c r="AG14" s="74" t="s">
        <v>50</v>
      </c>
      <c r="AH14" s="74"/>
      <c r="AI14" s="74"/>
    </row>
    <row r="15" spans="1:49" ht="21.75" customHeight="1" x14ac:dyDescent="0.25">
      <c r="A15" s="1"/>
      <c r="C15" s="1"/>
      <c r="E15" s="1"/>
      <c r="G15" s="1"/>
      <c r="H15" s="1"/>
      <c r="I15" s="1"/>
      <c r="K15" s="1"/>
      <c r="L15" s="1"/>
      <c r="M15" s="1"/>
      <c r="O15" s="1"/>
      <c r="P15" s="1"/>
      <c r="Q15" s="1"/>
      <c r="R15" s="1"/>
      <c r="S15" s="1"/>
      <c r="U15" s="1"/>
      <c r="V15" s="1"/>
      <c r="W15" s="1"/>
      <c r="X15" s="1"/>
      <c r="Y15" s="1"/>
      <c r="AA15" s="1"/>
      <c r="AB15" s="1"/>
      <c r="AC15" s="1"/>
      <c r="AD15" s="1"/>
      <c r="AE15" s="1"/>
      <c r="AG15" s="1"/>
      <c r="AH15" s="1"/>
      <c r="AI15" s="1"/>
    </row>
    <row r="16" spans="1:49" ht="21.75" customHeight="1" x14ac:dyDescent="0.25"/>
    <row r="17" ht="21.75" customHeight="1" x14ac:dyDescent="0.25"/>
    <row r="18" ht="21.75" customHeight="1" x14ac:dyDescent="0.25"/>
    <row r="19" ht="21.75" customHeight="1" x14ac:dyDescent="0.25"/>
    <row r="20" ht="21.75" customHeight="1" x14ac:dyDescent="0.25"/>
    <row r="21" ht="21.75" customHeight="1" x14ac:dyDescent="0.25"/>
    <row r="22" ht="21.75" customHeight="1" x14ac:dyDescent="0.25"/>
    <row r="23" ht="21.75" customHeight="1" x14ac:dyDescent="0.25"/>
    <row r="24" ht="21.75" customHeight="1" x14ac:dyDescent="0.25"/>
    <row r="25" ht="21.75" customHeight="1" x14ac:dyDescent="0.25"/>
    <row r="26" ht="21.75" customHeight="1" x14ac:dyDescent="0.25"/>
    <row r="27" ht="21.75" customHeight="1" x14ac:dyDescent="0.25"/>
    <row r="28" ht="21.75" customHeight="1" x14ac:dyDescent="0.25"/>
    <row r="29" ht="21.75" customHeight="1" x14ac:dyDescent="0.25"/>
    <row r="30" ht="21.75" customHeight="1" x14ac:dyDescent="0.25"/>
    <row r="31" ht="21.75" customHeight="1" x14ac:dyDescent="0.25"/>
    <row r="32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G28" sqref="G28"/>
    </sheetView>
  </sheetViews>
  <sheetFormatPr defaultRowHeight="13.2" x14ac:dyDescent="0.25"/>
  <cols>
    <col min="1" max="1" width="5.109375" customWidth="1"/>
    <col min="2" max="2" width="14.33203125" customWidth="1"/>
    <col min="3" max="3" width="1.33203125" customWidth="1"/>
    <col min="4" max="4" width="2.5546875" customWidth="1"/>
    <col min="5" max="5" width="10.44140625" customWidth="1"/>
    <col min="6" max="6" width="1.33203125" customWidth="1"/>
    <col min="7" max="7" width="14.33203125" customWidth="1"/>
    <col min="8" max="8" width="1.33203125" customWidth="1"/>
    <col min="9" max="9" width="14.33203125" customWidth="1"/>
    <col min="10" max="10" width="1.33203125" customWidth="1"/>
    <col min="11" max="11" width="13" customWidth="1"/>
    <col min="12" max="12" width="1.33203125" customWidth="1"/>
    <col min="13" max="13" width="13" customWidth="1"/>
    <col min="14" max="14" width="1.33203125" customWidth="1"/>
    <col min="15" max="15" width="13" customWidth="1"/>
    <col min="16" max="16" width="1.33203125" customWidth="1"/>
    <col min="17" max="17" width="13" customWidth="1"/>
    <col min="18" max="18" width="1.33203125" customWidth="1"/>
    <col min="19" max="19" width="15.5546875" customWidth="1"/>
    <col min="20" max="20" width="1.33203125" customWidth="1"/>
    <col min="21" max="21" width="19.44140625" customWidth="1"/>
    <col min="22" max="22" width="1.33203125" customWidth="1"/>
    <col min="23" max="23" width="14.33203125" customWidth="1"/>
    <col min="24" max="24" width="1.33203125" customWidth="1"/>
    <col min="25" max="25" width="16.88671875" customWidth="1"/>
    <col min="26" max="26" width="1.33203125" customWidth="1"/>
    <col min="27" max="27" width="15.5546875" customWidth="1"/>
    <col min="28" max="28" width="0.33203125" customWidth="1"/>
  </cols>
  <sheetData>
    <row r="1" spans="1:27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4" customHeight="1" x14ac:dyDescent="0.25"/>
    <row r="5" spans="1:27" ht="23.4" x14ac:dyDescent="0.25">
      <c r="A5" s="24" t="s">
        <v>58</v>
      </c>
      <c r="B5" s="77" t="s">
        <v>59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20.399999999999999" x14ac:dyDescent="0.25">
      <c r="E6" s="71" t="s">
        <v>7</v>
      </c>
      <c r="F6" s="71"/>
      <c r="G6" s="71"/>
      <c r="H6" s="71"/>
      <c r="I6" s="71"/>
      <c r="K6" s="71" t="s">
        <v>8</v>
      </c>
      <c r="L6" s="71"/>
      <c r="M6" s="71"/>
      <c r="N6" s="71"/>
      <c r="O6" s="71"/>
      <c r="P6" s="71"/>
      <c r="Q6" s="71"/>
      <c r="S6" s="71" t="s">
        <v>9</v>
      </c>
      <c r="T6" s="71"/>
      <c r="U6" s="71"/>
      <c r="V6" s="71"/>
      <c r="W6" s="71"/>
      <c r="X6" s="71"/>
      <c r="Y6" s="71"/>
      <c r="Z6" s="71"/>
      <c r="AA6" s="71"/>
    </row>
    <row r="7" spans="1:27" ht="20.399999999999999" x14ac:dyDescent="0.25">
      <c r="E7" s="1"/>
      <c r="F7" s="1"/>
      <c r="G7" s="1"/>
      <c r="H7" s="1"/>
      <c r="I7" s="1"/>
      <c r="K7" s="74" t="s">
        <v>60</v>
      </c>
      <c r="L7" s="74"/>
      <c r="M7" s="74"/>
      <c r="N7" s="1"/>
      <c r="O7" s="74" t="s">
        <v>61</v>
      </c>
      <c r="P7" s="74"/>
      <c r="Q7" s="74"/>
      <c r="S7" s="1"/>
      <c r="T7" s="1"/>
      <c r="U7" s="1"/>
      <c r="V7" s="1"/>
      <c r="W7" s="1"/>
      <c r="X7" s="1"/>
      <c r="Y7" s="1"/>
      <c r="Z7" s="1"/>
      <c r="AA7" s="1"/>
    </row>
    <row r="8" spans="1:27" ht="20.399999999999999" x14ac:dyDescent="0.25">
      <c r="A8" s="71" t="s">
        <v>62</v>
      </c>
      <c r="B8" s="71"/>
      <c r="D8" s="71" t="s">
        <v>63</v>
      </c>
      <c r="E8" s="71"/>
      <c r="G8" s="20" t="s">
        <v>14</v>
      </c>
      <c r="I8" s="20" t="s">
        <v>15</v>
      </c>
      <c r="K8" s="21" t="s">
        <v>13</v>
      </c>
      <c r="L8" s="1"/>
      <c r="M8" s="21" t="s">
        <v>14</v>
      </c>
      <c r="O8" s="21" t="s">
        <v>13</v>
      </c>
      <c r="P8" s="1"/>
      <c r="Q8" s="21" t="s">
        <v>16</v>
      </c>
      <c r="S8" s="20" t="s">
        <v>13</v>
      </c>
      <c r="U8" s="20" t="s">
        <v>64</v>
      </c>
      <c r="W8" s="20" t="s">
        <v>14</v>
      </c>
      <c r="Y8" s="20" t="s">
        <v>15</v>
      </c>
      <c r="AA8" s="20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G23" sqref="G23"/>
    </sheetView>
  </sheetViews>
  <sheetFormatPr defaultRowHeight="13.2" x14ac:dyDescent="0.25"/>
  <cols>
    <col min="1" max="1" width="29.88671875" customWidth="1"/>
    <col min="2" max="2" width="1.33203125" customWidth="1"/>
    <col min="3" max="3" width="15.5546875" customWidth="1"/>
    <col min="4" max="4" width="1.33203125" customWidth="1"/>
    <col min="5" max="5" width="15.5546875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23.44140625" customWidth="1"/>
    <col min="12" max="12" width="1.33203125" customWidth="1"/>
    <col min="13" max="13" width="33.6640625" customWidth="1"/>
    <col min="14" max="14" width="0.33203125" customWidth="1"/>
  </cols>
  <sheetData>
    <row r="1" spans="1:13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25.2" x14ac:dyDescent="0.25">
      <c r="A4" s="26" t="s">
        <v>78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3.4" x14ac:dyDescent="0.25">
      <c r="A5" s="77" t="s">
        <v>79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" customHeight="1" x14ac:dyDescent="0.25"/>
    <row r="7" spans="1:13" ht="20.399999999999999" x14ac:dyDescent="0.25">
      <c r="C7" s="71" t="s">
        <v>9</v>
      </c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20.399999999999999" x14ac:dyDescent="0.25">
      <c r="A8" s="20" t="s">
        <v>80</v>
      </c>
      <c r="C8" s="21" t="s">
        <v>13</v>
      </c>
      <c r="D8" s="1"/>
      <c r="E8" s="21" t="s">
        <v>81</v>
      </c>
      <c r="F8" s="1"/>
      <c r="G8" s="21" t="s">
        <v>82</v>
      </c>
      <c r="H8" s="1"/>
      <c r="I8" s="21" t="s">
        <v>83</v>
      </c>
      <c r="J8" s="1"/>
      <c r="K8" s="21" t="s">
        <v>84</v>
      </c>
      <c r="L8" s="1"/>
      <c r="M8" s="21" t="s">
        <v>85</v>
      </c>
    </row>
  </sheetData>
  <mergeCells count="5">
    <mergeCell ref="C7:M7"/>
    <mergeCell ref="A1:M1"/>
    <mergeCell ref="A2:M2"/>
    <mergeCell ref="A3:M3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O7" sqref="O7:O11"/>
    </sheetView>
  </sheetViews>
  <sheetFormatPr defaultRowHeight="13.2" x14ac:dyDescent="0.25"/>
  <cols>
    <col min="1" max="1" width="5.109375" customWidth="1"/>
    <col min="2" max="2" width="37.5546875" customWidth="1"/>
    <col min="3" max="3" width="1.33203125" customWidth="1"/>
    <col min="4" max="4" width="15" bestFit="1" customWidth="1"/>
    <col min="5" max="5" width="1.33203125" customWidth="1"/>
    <col min="6" max="6" width="13.6640625" bestFit="1" customWidth="1"/>
    <col min="7" max="7" width="1.33203125" customWidth="1"/>
    <col min="8" max="8" width="13.44140625" bestFit="1" customWidth="1"/>
    <col min="9" max="9" width="1.33203125" customWidth="1"/>
    <col min="10" max="10" width="15" bestFit="1" customWidth="1"/>
    <col min="11" max="11" width="1.33203125" customWidth="1"/>
    <col min="12" max="12" width="18.33203125" bestFit="1" customWidth="1"/>
    <col min="13" max="13" width="0.33203125" customWidth="1"/>
    <col min="15" max="15" width="18.6640625" bestFit="1" customWidth="1"/>
  </cols>
  <sheetData>
    <row r="1" spans="1:12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21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14.4" customHeight="1" x14ac:dyDescent="0.25"/>
    <row r="5" spans="1:12" ht="23.4" x14ac:dyDescent="0.25">
      <c r="A5" s="24" t="s">
        <v>86</v>
      </c>
      <c r="B5" s="77" t="s">
        <v>87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20.399999999999999" x14ac:dyDescent="0.25">
      <c r="D6" s="20" t="s">
        <v>7</v>
      </c>
      <c r="F6" s="71" t="s">
        <v>8</v>
      </c>
      <c r="G6" s="71"/>
      <c r="H6" s="71"/>
      <c r="J6" s="20" t="s">
        <v>9</v>
      </c>
    </row>
    <row r="7" spans="1:12" ht="14.4" customHeight="1" x14ac:dyDescent="0.25">
      <c r="D7" s="1"/>
      <c r="F7" s="1"/>
      <c r="G7" s="1"/>
      <c r="H7" s="1"/>
      <c r="J7" s="1"/>
    </row>
    <row r="8" spans="1:12" ht="20.399999999999999" x14ac:dyDescent="0.25">
      <c r="A8" s="71" t="s">
        <v>88</v>
      </c>
      <c r="B8" s="71"/>
      <c r="D8" s="20" t="s">
        <v>89</v>
      </c>
      <c r="F8" s="20" t="s">
        <v>90</v>
      </c>
      <c r="H8" s="20" t="s">
        <v>91</v>
      </c>
      <c r="J8" s="20" t="s">
        <v>89</v>
      </c>
      <c r="L8" s="20" t="s">
        <v>18</v>
      </c>
    </row>
    <row r="9" spans="1:12" ht="21.75" customHeight="1" x14ac:dyDescent="0.25">
      <c r="A9" s="72" t="s">
        <v>92</v>
      </c>
      <c r="B9" s="72"/>
      <c r="D9" s="27">
        <v>639014686</v>
      </c>
      <c r="E9" s="28"/>
      <c r="F9" s="27">
        <v>731994913</v>
      </c>
      <c r="G9" s="28"/>
      <c r="H9" s="27">
        <v>730719000</v>
      </c>
      <c r="I9" s="28"/>
      <c r="J9" s="27">
        <v>640290599</v>
      </c>
      <c r="K9" s="28"/>
      <c r="L9" s="59">
        <v>1.3475265481673762E-3</v>
      </c>
    </row>
    <row r="10" spans="1:12" ht="21.75" customHeight="1" x14ac:dyDescent="0.25">
      <c r="A10" s="69" t="s">
        <v>93</v>
      </c>
      <c r="B10" s="69"/>
      <c r="D10" s="29">
        <v>2897103305</v>
      </c>
      <c r="E10" s="28"/>
      <c r="F10" s="29">
        <v>2432633003</v>
      </c>
      <c r="G10" s="28"/>
      <c r="H10" s="29">
        <v>4916753661</v>
      </c>
      <c r="I10" s="28"/>
      <c r="J10" s="29">
        <v>412982647</v>
      </c>
      <c r="K10" s="28"/>
      <c r="L10" s="34">
        <v>8.6914454410869156E-4</v>
      </c>
    </row>
    <row r="11" spans="1:12" ht="21.75" customHeight="1" x14ac:dyDescent="0.25">
      <c r="A11" s="69" t="s">
        <v>94</v>
      </c>
      <c r="B11" s="69"/>
      <c r="D11" s="29">
        <v>25000000000</v>
      </c>
      <c r="E11" s="28"/>
      <c r="F11" s="29">
        <v>0</v>
      </c>
      <c r="G11" s="28"/>
      <c r="H11" s="29">
        <v>0</v>
      </c>
      <c r="I11" s="28"/>
      <c r="J11" s="29">
        <v>25000000000</v>
      </c>
      <c r="K11" s="28"/>
      <c r="L11" s="34">
        <v>5.2613865886518202E-2</v>
      </c>
    </row>
    <row r="12" spans="1:12" ht="21.75" customHeight="1" x14ac:dyDescent="0.25">
      <c r="A12" s="69" t="s">
        <v>95</v>
      </c>
      <c r="B12" s="69"/>
      <c r="D12" s="29">
        <v>2804248</v>
      </c>
      <c r="E12" s="28"/>
      <c r="F12" s="29">
        <v>11858</v>
      </c>
      <c r="G12" s="28"/>
      <c r="H12" s="29">
        <v>0</v>
      </c>
      <c r="I12" s="28"/>
      <c r="J12" s="29">
        <v>2816106</v>
      </c>
      <c r="K12" s="28"/>
      <c r="L12" s="34">
        <v>5.9266489362487691E-6</v>
      </c>
    </row>
    <row r="13" spans="1:12" ht="21.75" customHeight="1" x14ac:dyDescent="0.25">
      <c r="A13" s="78" t="s">
        <v>45</v>
      </c>
      <c r="B13" s="78"/>
      <c r="D13" s="30">
        <v>28538922239</v>
      </c>
      <c r="E13" s="28"/>
      <c r="F13" s="30">
        <v>3164639774</v>
      </c>
      <c r="G13" s="28"/>
      <c r="H13" s="30">
        <v>5647472661</v>
      </c>
      <c r="I13" s="28"/>
      <c r="J13" s="30">
        <v>26056089352</v>
      </c>
      <c r="K13" s="28"/>
      <c r="L13" s="60">
        <f>SUM(L9:L12)</f>
        <v>5.4836463627730515E-2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"/>
  <sheetViews>
    <sheetView rightToLeft="1" topLeftCell="A28" workbookViewId="0">
      <selection activeCell="L53" sqref="L53"/>
    </sheetView>
  </sheetViews>
  <sheetFormatPr defaultRowHeight="13.2" x14ac:dyDescent="0.25"/>
  <cols>
    <col min="1" max="1" width="6.109375" bestFit="1" customWidth="1"/>
    <col min="2" max="2" width="20.109375" customWidth="1"/>
    <col min="3" max="3" width="1.33203125" customWidth="1"/>
    <col min="4" max="4" width="14.6640625" bestFit="1" customWidth="1"/>
    <col min="5" max="5" width="1.33203125" customWidth="1"/>
    <col min="6" max="6" width="16.44140625" bestFit="1" customWidth="1"/>
    <col min="7" max="7" width="1.33203125" customWidth="1"/>
    <col min="8" max="8" width="15.109375" bestFit="1" customWidth="1"/>
    <col min="9" max="9" width="1.33203125" customWidth="1"/>
    <col min="10" max="10" width="16.33203125" bestFit="1" customWidth="1"/>
    <col min="11" max="11" width="1.33203125" customWidth="1"/>
    <col min="12" max="12" width="17.33203125" bestFit="1" customWidth="1"/>
    <col min="13" max="13" width="1.33203125" customWidth="1"/>
    <col min="14" max="14" width="14.6640625" bestFit="1" customWidth="1"/>
    <col min="15" max="16" width="1.33203125" customWidth="1"/>
    <col min="17" max="17" width="15.6640625" bestFit="1" customWidth="1"/>
    <col min="18" max="18" width="1.33203125" customWidth="1"/>
    <col min="19" max="19" width="15.6640625" bestFit="1" customWidth="1"/>
    <col min="20" max="20" width="1.33203125" customWidth="1"/>
    <col min="21" max="21" width="16.44140625" bestFit="1" customWidth="1"/>
    <col min="22" max="22" width="1.33203125" customWidth="1"/>
    <col min="23" max="23" width="17.33203125" bestFit="1" customWidth="1"/>
    <col min="24" max="24" width="0.33203125" customWidth="1"/>
  </cols>
  <sheetData>
    <row r="1" spans="1:23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3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3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3" ht="14.4" customHeight="1" x14ac:dyDescent="0.25">
      <c r="V4" s="31"/>
    </row>
    <row r="5" spans="1:23" ht="23.4" x14ac:dyDescent="0.25">
      <c r="A5" s="24" t="s">
        <v>113</v>
      </c>
      <c r="B5" s="77" t="s">
        <v>114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1:23" ht="20.399999999999999" x14ac:dyDescent="0.25">
      <c r="D6" s="71" t="s">
        <v>115</v>
      </c>
      <c r="E6" s="71"/>
      <c r="F6" s="71"/>
      <c r="G6" s="71"/>
      <c r="H6" s="71"/>
      <c r="I6" s="71"/>
      <c r="J6" s="71"/>
      <c r="K6" s="71"/>
      <c r="L6" s="71"/>
      <c r="N6" s="71" t="s">
        <v>116</v>
      </c>
      <c r="O6" s="71"/>
      <c r="P6" s="71"/>
      <c r="Q6" s="71"/>
      <c r="R6" s="71"/>
      <c r="S6" s="71"/>
      <c r="T6" s="71"/>
      <c r="U6" s="71"/>
      <c r="V6" s="71"/>
    </row>
    <row r="7" spans="1:23" ht="20.399999999999999" x14ac:dyDescent="0.25">
      <c r="D7" s="1"/>
      <c r="E7" s="1"/>
      <c r="F7" s="1"/>
      <c r="G7" s="1"/>
      <c r="H7" s="1"/>
      <c r="I7" s="1"/>
      <c r="J7" s="74" t="s">
        <v>45</v>
      </c>
      <c r="K7" s="74"/>
      <c r="L7" s="74"/>
      <c r="N7" s="1"/>
      <c r="O7" s="1"/>
      <c r="P7" s="1"/>
      <c r="Q7" s="1"/>
      <c r="R7" s="1"/>
      <c r="S7" s="1"/>
      <c r="T7" s="1"/>
      <c r="U7" s="74" t="s">
        <v>45</v>
      </c>
      <c r="V7" s="74"/>
      <c r="W7" s="74"/>
    </row>
    <row r="8" spans="1:23" ht="20.25" customHeight="1" x14ac:dyDescent="0.25">
      <c r="A8" s="71" t="s">
        <v>117</v>
      </c>
      <c r="B8" s="71"/>
      <c r="D8" s="20" t="s">
        <v>118</v>
      </c>
      <c r="F8" s="20" t="s">
        <v>119</v>
      </c>
      <c r="H8" s="20" t="s">
        <v>120</v>
      </c>
      <c r="J8" s="21" t="s">
        <v>89</v>
      </c>
      <c r="K8" s="1"/>
      <c r="L8" s="21" t="s">
        <v>101</v>
      </c>
      <c r="N8" s="20" t="s">
        <v>118</v>
      </c>
      <c r="P8" s="71" t="s">
        <v>119</v>
      </c>
      <c r="Q8" s="71"/>
      <c r="S8" s="20" t="s">
        <v>120</v>
      </c>
      <c r="U8" s="21" t="s">
        <v>89</v>
      </c>
      <c r="V8" s="1"/>
      <c r="W8" s="32" t="s">
        <v>101</v>
      </c>
    </row>
    <row r="9" spans="1:23" ht="21.75" customHeight="1" x14ac:dyDescent="0.25">
      <c r="A9" s="72" t="s">
        <v>38</v>
      </c>
      <c r="B9" s="72"/>
      <c r="D9" s="33">
        <v>0</v>
      </c>
      <c r="F9" s="33">
        <v>-1864918642</v>
      </c>
      <c r="H9" s="33">
        <v>-747941778</v>
      </c>
      <c r="J9" s="33">
        <v>-2612860420</v>
      </c>
      <c r="L9" s="34">
        <v>6.8945741919906808E-2</v>
      </c>
      <c r="N9" s="33">
        <v>0</v>
      </c>
      <c r="P9" s="73">
        <v>-1792390266</v>
      </c>
      <c r="Q9" s="73"/>
      <c r="S9" s="33">
        <v>-305757203</v>
      </c>
      <c r="U9" s="33">
        <v>-2098147469</v>
      </c>
      <c r="W9" s="34">
        <v>0.11529487481809343</v>
      </c>
    </row>
    <row r="10" spans="1:23" ht="21.75" customHeight="1" x14ac:dyDescent="0.25">
      <c r="A10" s="69" t="s">
        <v>22</v>
      </c>
      <c r="B10" s="69"/>
      <c r="D10" s="35">
        <v>300916031</v>
      </c>
      <c r="F10" s="35">
        <v>-722077934</v>
      </c>
      <c r="H10" s="35">
        <v>-295034012</v>
      </c>
      <c r="J10" s="35">
        <v>-716195915</v>
      </c>
      <c r="L10" s="34">
        <v>1.889831479007268E-2</v>
      </c>
      <c r="N10" s="35">
        <v>300916031</v>
      </c>
      <c r="P10" s="70">
        <v>-837387740</v>
      </c>
      <c r="Q10" s="70"/>
      <c r="S10" s="35">
        <v>2995389288</v>
      </c>
      <c r="U10" s="35">
        <v>2458917579</v>
      </c>
      <c r="W10" s="34">
        <v>-0.13511947975417279</v>
      </c>
    </row>
    <row r="11" spans="1:23" ht="21.75" customHeight="1" x14ac:dyDescent="0.25">
      <c r="A11" s="69" t="s">
        <v>29</v>
      </c>
      <c r="B11" s="69"/>
      <c r="D11" s="35">
        <v>0</v>
      </c>
      <c r="F11" s="35">
        <v>-1825943248</v>
      </c>
      <c r="H11" s="35">
        <v>-247465170</v>
      </c>
      <c r="J11" s="35">
        <v>-2073408418</v>
      </c>
      <c r="L11" s="34">
        <v>5.4711181886244908E-2</v>
      </c>
      <c r="N11" s="35">
        <v>0</v>
      </c>
      <c r="P11" s="70">
        <v>-4246190432</v>
      </c>
      <c r="Q11" s="70"/>
      <c r="S11" s="35">
        <v>-247465170</v>
      </c>
      <c r="U11" s="35">
        <v>-4493655602</v>
      </c>
      <c r="W11" s="34">
        <v>0.24692995500223072</v>
      </c>
    </row>
    <row r="12" spans="1:23" ht="21.75" customHeight="1" x14ac:dyDescent="0.25">
      <c r="A12" s="69" t="s">
        <v>25</v>
      </c>
      <c r="B12" s="69"/>
      <c r="D12" s="35">
        <v>0</v>
      </c>
      <c r="F12" s="35">
        <v>-42426185</v>
      </c>
      <c r="H12" s="35">
        <v>-19162483</v>
      </c>
      <c r="J12" s="35">
        <v>-61588668</v>
      </c>
      <c r="L12" s="34">
        <v>1.6251447557687842E-3</v>
      </c>
      <c r="N12" s="35">
        <v>0</v>
      </c>
      <c r="P12" s="70">
        <v>1025225427</v>
      </c>
      <c r="Q12" s="70"/>
      <c r="S12" s="35">
        <v>-17469812</v>
      </c>
      <c r="U12" s="35">
        <v>1007755615</v>
      </c>
      <c r="W12" s="34">
        <v>-5.5376973828266098E-2</v>
      </c>
    </row>
    <row r="13" spans="1:23" ht="21.75" customHeight="1" x14ac:dyDescent="0.25">
      <c r="A13" s="69" t="s">
        <v>121</v>
      </c>
      <c r="B13" s="69"/>
      <c r="D13" s="35">
        <v>0</v>
      </c>
      <c r="F13" s="35">
        <v>0</v>
      </c>
      <c r="H13" s="35">
        <v>0</v>
      </c>
      <c r="J13" s="35">
        <v>0</v>
      </c>
      <c r="L13" s="34">
        <v>0</v>
      </c>
      <c r="N13" s="35">
        <v>0</v>
      </c>
      <c r="P13" s="70">
        <v>0</v>
      </c>
      <c r="Q13" s="70"/>
      <c r="S13" s="35">
        <v>96352167</v>
      </c>
      <c r="U13" s="35">
        <v>96352167</v>
      </c>
      <c r="W13" s="34">
        <v>-5.2946283313496838E-3</v>
      </c>
    </row>
    <row r="14" spans="1:23" ht="21.75" customHeight="1" x14ac:dyDescent="0.25">
      <c r="A14" s="69" t="s">
        <v>122</v>
      </c>
      <c r="B14" s="69"/>
      <c r="D14" s="35">
        <v>0</v>
      </c>
      <c r="F14" s="35">
        <v>0</v>
      </c>
      <c r="H14" s="35">
        <v>0</v>
      </c>
      <c r="J14" s="35">
        <v>0</v>
      </c>
      <c r="L14" s="34">
        <v>0</v>
      </c>
      <c r="N14" s="35">
        <v>0</v>
      </c>
      <c r="P14" s="70">
        <v>0</v>
      </c>
      <c r="Q14" s="70"/>
      <c r="S14" s="35">
        <v>368343658</v>
      </c>
      <c r="U14" s="35">
        <v>368343658</v>
      </c>
      <c r="W14" s="34">
        <v>-2.0240777431811977E-2</v>
      </c>
    </row>
    <row r="15" spans="1:23" ht="21.75" customHeight="1" x14ac:dyDescent="0.25">
      <c r="A15" s="69" t="s">
        <v>123</v>
      </c>
      <c r="B15" s="69"/>
      <c r="D15" s="35">
        <v>0</v>
      </c>
      <c r="F15" s="35">
        <v>0</v>
      </c>
      <c r="H15" s="35">
        <v>0</v>
      </c>
      <c r="J15" s="35">
        <v>0</v>
      </c>
      <c r="L15" s="34">
        <v>0</v>
      </c>
      <c r="N15" s="35">
        <v>0</v>
      </c>
      <c r="P15" s="70">
        <v>0</v>
      </c>
      <c r="Q15" s="70"/>
      <c r="S15" s="35">
        <v>1445876822</v>
      </c>
      <c r="U15" s="35">
        <v>1445876822</v>
      </c>
      <c r="W15" s="34">
        <v>-7.9452083162831658E-2</v>
      </c>
    </row>
    <row r="16" spans="1:23" ht="21.75" customHeight="1" x14ac:dyDescent="0.25">
      <c r="A16" s="69" t="s">
        <v>42</v>
      </c>
      <c r="B16" s="69"/>
      <c r="D16" s="35">
        <v>0</v>
      </c>
      <c r="F16" s="35">
        <v>-239963670</v>
      </c>
      <c r="H16" s="35">
        <v>0</v>
      </c>
      <c r="J16" s="35">
        <v>-239963670</v>
      </c>
      <c r="L16" s="34">
        <v>6.3319391787387113E-3</v>
      </c>
      <c r="N16" s="35">
        <v>0</v>
      </c>
      <c r="P16" s="70">
        <v>-194789111</v>
      </c>
      <c r="Q16" s="70"/>
      <c r="S16" s="35">
        <v>522053255</v>
      </c>
      <c r="U16" s="35">
        <v>327264144</v>
      </c>
      <c r="W16" s="34">
        <v>-1.7983425413330898E-2</v>
      </c>
    </row>
    <row r="17" spans="1:23" ht="21.75" customHeight="1" x14ac:dyDescent="0.25">
      <c r="A17" s="69" t="s">
        <v>35</v>
      </c>
      <c r="B17" s="69"/>
      <c r="D17" s="35">
        <v>48179140</v>
      </c>
      <c r="F17" s="35">
        <v>-2688706440</v>
      </c>
      <c r="H17" s="35">
        <v>0</v>
      </c>
      <c r="J17" s="35">
        <v>-2640527300</v>
      </c>
      <c r="L17" s="34">
        <v>6.9675789936864796E-2</v>
      </c>
      <c r="N17" s="35">
        <v>48179140</v>
      </c>
      <c r="P17" s="70">
        <v>-4756708269</v>
      </c>
      <c r="Q17" s="70"/>
      <c r="S17" s="35">
        <v>7578887</v>
      </c>
      <c r="U17" s="35">
        <v>-4700950242</v>
      </c>
      <c r="W17" s="34">
        <v>0.25832096060235316</v>
      </c>
    </row>
    <row r="18" spans="1:23" ht="21.75" customHeight="1" x14ac:dyDescent="0.25">
      <c r="A18" s="69" t="s">
        <v>124</v>
      </c>
      <c r="B18" s="69"/>
      <c r="D18" s="35">
        <v>0</v>
      </c>
      <c r="F18" s="35">
        <v>0</v>
      </c>
      <c r="H18" s="35">
        <v>0</v>
      </c>
      <c r="J18" s="35">
        <v>0</v>
      </c>
      <c r="L18" s="34">
        <v>0</v>
      </c>
      <c r="N18" s="35">
        <v>0</v>
      </c>
      <c r="P18" s="70">
        <v>0</v>
      </c>
      <c r="Q18" s="70"/>
      <c r="S18" s="35">
        <v>217767456</v>
      </c>
      <c r="U18" s="35">
        <v>217767456</v>
      </c>
      <c r="W18" s="34">
        <v>-1.1966495182028919E-2</v>
      </c>
    </row>
    <row r="19" spans="1:23" ht="21.75" customHeight="1" x14ac:dyDescent="0.25">
      <c r="A19" s="69" t="s">
        <v>33</v>
      </c>
      <c r="B19" s="69"/>
      <c r="D19" s="35">
        <v>0</v>
      </c>
      <c r="F19" s="35">
        <v>-2757494700</v>
      </c>
      <c r="H19" s="35">
        <v>0</v>
      </c>
      <c r="J19" s="35">
        <v>-2757494700</v>
      </c>
      <c r="L19" s="34">
        <v>7.2762217406052959E-2</v>
      </c>
      <c r="N19" s="35">
        <v>95000000</v>
      </c>
      <c r="P19" s="70">
        <v>-3789033743</v>
      </c>
      <c r="Q19" s="70"/>
      <c r="S19" s="35">
        <v>427127954</v>
      </c>
      <c r="U19" s="35">
        <v>-3266905789</v>
      </c>
      <c r="W19" s="34">
        <v>0.17951907554180585</v>
      </c>
    </row>
    <row r="20" spans="1:23" ht="21.75" customHeight="1" x14ac:dyDescent="0.25">
      <c r="A20" s="69" t="s">
        <v>125</v>
      </c>
      <c r="B20" s="69"/>
      <c r="D20" s="35">
        <v>0</v>
      </c>
      <c r="F20" s="35">
        <v>0</v>
      </c>
      <c r="H20" s="35">
        <v>0</v>
      </c>
      <c r="J20" s="35">
        <v>0</v>
      </c>
      <c r="L20" s="34">
        <v>0</v>
      </c>
      <c r="N20" s="35">
        <v>428581685</v>
      </c>
      <c r="P20" s="70">
        <v>0</v>
      </c>
      <c r="Q20" s="70"/>
      <c r="S20" s="35">
        <v>1428634187</v>
      </c>
      <c r="U20" s="35">
        <v>1857215872</v>
      </c>
      <c r="W20" s="34">
        <v>-0.10205549163542434</v>
      </c>
    </row>
    <row r="21" spans="1:23" ht="21.75" customHeight="1" x14ac:dyDescent="0.25">
      <c r="A21" s="69" t="s">
        <v>23</v>
      </c>
      <c r="B21" s="69"/>
      <c r="D21" s="35">
        <v>1157369348</v>
      </c>
      <c r="F21" s="35">
        <v>-1584272356</v>
      </c>
      <c r="H21" s="35">
        <v>0</v>
      </c>
      <c r="J21" s="35">
        <v>-426903008</v>
      </c>
      <c r="L21" s="34">
        <v>1.1264721371683495E-2</v>
      </c>
      <c r="N21" s="35">
        <v>1157369348</v>
      </c>
      <c r="P21" s="70">
        <v>-8204645442</v>
      </c>
      <c r="Q21" s="70"/>
      <c r="S21" s="35">
        <v>-2288477522</v>
      </c>
      <c r="U21" s="35">
        <v>-9335753616</v>
      </c>
      <c r="W21" s="34">
        <v>0.51300709811512446</v>
      </c>
    </row>
    <row r="22" spans="1:23" ht="21.75" customHeight="1" x14ac:dyDescent="0.25">
      <c r="A22" s="69" t="s">
        <v>44</v>
      </c>
      <c r="B22" s="69"/>
      <c r="D22" s="35">
        <v>0</v>
      </c>
      <c r="F22" s="35">
        <v>-2528048406</v>
      </c>
      <c r="H22" s="35">
        <v>0</v>
      </c>
      <c r="J22" s="35">
        <v>-2528048406</v>
      </c>
      <c r="L22" s="34">
        <v>6.6707801008791659E-2</v>
      </c>
      <c r="N22" s="35">
        <v>0</v>
      </c>
      <c r="P22" s="70">
        <v>-5285950031</v>
      </c>
      <c r="Q22" s="70"/>
      <c r="S22" s="35">
        <v>2531516626</v>
      </c>
      <c r="U22" s="35">
        <v>-2754433405</v>
      </c>
      <c r="W22" s="34">
        <v>0.15135830980250789</v>
      </c>
    </row>
    <row r="23" spans="1:23" ht="21.75" customHeight="1" x14ac:dyDescent="0.25">
      <c r="A23" s="69" t="s">
        <v>126</v>
      </c>
      <c r="B23" s="69"/>
      <c r="D23" s="35">
        <v>0</v>
      </c>
      <c r="F23" s="35">
        <v>0</v>
      </c>
      <c r="H23" s="35">
        <v>0</v>
      </c>
      <c r="J23" s="35">
        <v>0</v>
      </c>
      <c r="L23" s="34">
        <v>0</v>
      </c>
      <c r="N23" s="35">
        <v>0</v>
      </c>
      <c r="P23" s="70">
        <v>0</v>
      </c>
      <c r="Q23" s="70"/>
      <c r="S23" s="35">
        <v>648571593</v>
      </c>
      <c r="U23" s="35">
        <v>648571593</v>
      </c>
      <c r="W23" s="34">
        <v>-3.5639525691273724E-2</v>
      </c>
    </row>
    <row r="24" spans="1:23" ht="21.75" customHeight="1" x14ac:dyDescent="0.25">
      <c r="A24" s="69" t="s">
        <v>20</v>
      </c>
      <c r="B24" s="69"/>
      <c r="D24" s="35">
        <v>0</v>
      </c>
      <c r="F24" s="35">
        <v>0</v>
      </c>
      <c r="H24" s="35">
        <v>0</v>
      </c>
      <c r="J24" s="35">
        <v>0</v>
      </c>
      <c r="L24" s="34">
        <v>0</v>
      </c>
      <c r="N24" s="35">
        <v>0</v>
      </c>
      <c r="P24" s="70">
        <v>2524887130</v>
      </c>
      <c r="Q24" s="70"/>
      <c r="S24" s="35">
        <v>8547463071</v>
      </c>
      <c r="U24" s="35">
        <v>11072350201</v>
      </c>
      <c r="W24" s="34">
        <v>-0.60843446384386946</v>
      </c>
    </row>
    <row r="25" spans="1:23" ht="21.75" customHeight="1" x14ac:dyDescent="0.25">
      <c r="A25" s="69" t="s">
        <v>34</v>
      </c>
      <c r="B25" s="69"/>
      <c r="D25" s="35">
        <v>0</v>
      </c>
      <c r="F25" s="35">
        <v>-364</v>
      </c>
      <c r="H25" s="35">
        <v>0</v>
      </c>
      <c r="J25" s="35">
        <v>-364</v>
      </c>
      <c r="L25" s="34">
        <v>9.6048950287386867E-9</v>
      </c>
      <c r="N25" s="35">
        <v>0</v>
      </c>
      <c r="P25" s="70">
        <v>-1212</v>
      </c>
      <c r="Q25" s="70"/>
      <c r="S25" s="35">
        <v>-87162713</v>
      </c>
      <c r="U25" s="35">
        <v>-87163925</v>
      </c>
      <c r="W25" s="34">
        <v>4.7897271140423751E-3</v>
      </c>
    </row>
    <row r="26" spans="1:23" ht="21.75" customHeight="1" x14ac:dyDescent="0.25">
      <c r="A26" s="69" t="s">
        <v>127</v>
      </c>
      <c r="B26" s="69"/>
      <c r="D26" s="35">
        <v>0</v>
      </c>
      <c r="F26" s="35">
        <v>0</v>
      </c>
      <c r="H26" s="35">
        <v>0</v>
      </c>
      <c r="J26" s="35">
        <v>0</v>
      </c>
      <c r="L26" s="34">
        <v>0</v>
      </c>
      <c r="N26" s="35">
        <v>0</v>
      </c>
      <c r="P26" s="70">
        <v>0</v>
      </c>
      <c r="Q26" s="70"/>
      <c r="S26" s="35">
        <v>215006211</v>
      </c>
      <c r="U26" s="35">
        <v>215006211</v>
      </c>
      <c r="W26" s="34">
        <v>-1.1814762569655003E-2</v>
      </c>
    </row>
    <row r="27" spans="1:23" ht="21.75" customHeight="1" x14ac:dyDescent="0.25">
      <c r="A27" s="69" t="s">
        <v>128</v>
      </c>
      <c r="B27" s="69"/>
      <c r="D27" s="35">
        <v>0</v>
      </c>
      <c r="F27" s="35">
        <v>0</v>
      </c>
      <c r="H27" s="35">
        <v>0</v>
      </c>
      <c r="J27" s="35">
        <v>0</v>
      </c>
      <c r="L27" s="34">
        <v>0</v>
      </c>
      <c r="N27" s="35">
        <v>0</v>
      </c>
      <c r="P27" s="70">
        <v>0</v>
      </c>
      <c r="Q27" s="70"/>
      <c r="S27" s="35">
        <v>213945439</v>
      </c>
      <c r="U27" s="35">
        <v>213945439</v>
      </c>
      <c r="W27" s="34">
        <v>-1.1756472303237826E-2</v>
      </c>
    </row>
    <row r="28" spans="1:23" ht="21.75" customHeight="1" x14ac:dyDescent="0.25">
      <c r="A28" s="69" t="s">
        <v>129</v>
      </c>
      <c r="B28" s="69"/>
      <c r="D28" s="35">
        <v>0</v>
      </c>
      <c r="F28" s="35">
        <v>0</v>
      </c>
      <c r="H28" s="35">
        <v>0</v>
      </c>
      <c r="J28" s="35">
        <v>0</v>
      </c>
      <c r="L28" s="34">
        <v>0</v>
      </c>
      <c r="N28" s="35">
        <v>1260894480</v>
      </c>
      <c r="P28" s="70">
        <v>0</v>
      </c>
      <c r="Q28" s="70"/>
      <c r="S28" s="35">
        <v>1996722532</v>
      </c>
      <c r="U28" s="35">
        <v>3257617012</v>
      </c>
      <c r="W28" s="34">
        <v>-0.17900864984616177</v>
      </c>
    </row>
    <row r="29" spans="1:23" ht="21.75" customHeight="1" x14ac:dyDescent="0.25">
      <c r="A29" s="69" t="s">
        <v>130</v>
      </c>
      <c r="B29" s="69"/>
      <c r="D29" s="35">
        <v>0</v>
      </c>
      <c r="F29" s="35">
        <v>0</v>
      </c>
      <c r="H29" s="35">
        <v>0</v>
      </c>
      <c r="J29" s="35">
        <v>0</v>
      </c>
      <c r="L29" s="34">
        <v>0</v>
      </c>
      <c r="N29" s="35">
        <v>0</v>
      </c>
      <c r="P29" s="70">
        <v>0</v>
      </c>
      <c r="Q29" s="70"/>
      <c r="S29" s="35">
        <v>274710466</v>
      </c>
      <c r="U29" s="35">
        <v>274710466</v>
      </c>
      <c r="W29" s="34">
        <v>-1.5095558942663678E-2</v>
      </c>
    </row>
    <row r="30" spans="1:23" ht="21.75" customHeight="1" x14ac:dyDescent="0.25">
      <c r="A30" s="69" t="s">
        <v>30</v>
      </c>
      <c r="B30" s="69"/>
      <c r="D30" s="35">
        <v>0</v>
      </c>
      <c r="F30" s="35">
        <v>-4057712100</v>
      </c>
      <c r="H30" s="35">
        <v>0</v>
      </c>
      <c r="J30" s="35">
        <v>-4057712100</v>
      </c>
      <c r="L30" s="34">
        <v>0.10707115048720554</v>
      </c>
      <c r="N30" s="35">
        <v>0</v>
      </c>
      <c r="P30" s="70">
        <v>-6125336109</v>
      </c>
      <c r="Q30" s="70"/>
      <c r="S30" s="35">
        <v>2123119360</v>
      </c>
      <c r="U30" s="35">
        <v>-4002216749</v>
      </c>
      <c r="W30" s="34">
        <v>0.21992499854681657</v>
      </c>
    </row>
    <row r="31" spans="1:23" ht="21.75" customHeight="1" x14ac:dyDescent="0.25">
      <c r="A31" s="69" t="s">
        <v>131</v>
      </c>
      <c r="B31" s="69"/>
      <c r="D31" s="35">
        <v>0</v>
      </c>
      <c r="F31" s="35">
        <v>0</v>
      </c>
      <c r="H31" s="35">
        <v>0</v>
      </c>
      <c r="J31" s="35">
        <v>0</v>
      </c>
      <c r="L31" s="34">
        <v>0</v>
      </c>
      <c r="N31" s="35">
        <v>0</v>
      </c>
      <c r="P31" s="70">
        <v>0</v>
      </c>
      <c r="Q31" s="70"/>
      <c r="S31" s="35">
        <v>25830655</v>
      </c>
      <c r="U31" s="35">
        <v>25830655</v>
      </c>
      <c r="W31" s="34">
        <v>-1.4194150691008264E-3</v>
      </c>
    </row>
    <row r="32" spans="1:23" ht="21.75" customHeight="1" x14ac:dyDescent="0.25">
      <c r="A32" s="69" t="s">
        <v>132</v>
      </c>
      <c r="B32" s="69"/>
      <c r="D32" s="35">
        <v>0</v>
      </c>
      <c r="F32" s="35">
        <v>0</v>
      </c>
      <c r="H32" s="35">
        <v>0</v>
      </c>
      <c r="J32" s="35">
        <v>0</v>
      </c>
      <c r="L32" s="34">
        <v>0</v>
      </c>
      <c r="N32" s="35">
        <v>0</v>
      </c>
      <c r="P32" s="70">
        <v>0</v>
      </c>
      <c r="Q32" s="70"/>
      <c r="S32" s="35">
        <v>51255228</v>
      </c>
      <c r="U32" s="35">
        <v>51255228</v>
      </c>
      <c r="W32" s="34">
        <v>-2.8165156088143569E-3</v>
      </c>
    </row>
    <row r="33" spans="1:23" ht="21.75" customHeight="1" x14ac:dyDescent="0.25">
      <c r="A33" s="69" t="s">
        <v>32</v>
      </c>
      <c r="B33" s="69"/>
      <c r="D33" s="35">
        <v>0</v>
      </c>
      <c r="F33" s="35">
        <v>-398862562</v>
      </c>
      <c r="H33" s="35">
        <v>0</v>
      </c>
      <c r="J33" s="35">
        <v>-398862562</v>
      </c>
      <c r="L33" s="34">
        <v>1.052481604094444E-2</v>
      </c>
      <c r="N33" s="35">
        <v>0</v>
      </c>
      <c r="P33" s="70">
        <v>320467170</v>
      </c>
      <c r="Q33" s="70"/>
      <c r="S33" s="35">
        <v>365945013</v>
      </c>
      <c r="U33" s="35">
        <v>686412183</v>
      </c>
      <c r="W33" s="34">
        <v>-3.7718896255809008E-2</v>
      </c>
    </row>
    <row r="34" spans="1:23" ht="21.75" customHeight="1" x14ac:dyDescent="0.25">
      <c r="A34" s="69" t="s">
        <v>133</v>
      </c>
      <c r="B34" s="69"/>
      <c r="D34" s="35">
        <v>0</v>
      </c>
      <c r="F34" s="35">
        <v>0</v>
      </c>
      <c r="H34" s="35">
        <v>0</v>
      </c>
      <c r="J34" s="35">
        <v>0</v>
      </c>
      <c r="L34" s="34">
        <v>0</v>
      </c>
      <c r="N34" s="35">
        <v>0</v>
      </c>
      <c r="P34" s="70">
        <v>0</v>
      </c>
      <c r="Q34" s="70"/>
      <c r="S34" s="35">
        <v>34564287</v>
      </c>
      <c r="U34" s="35">
        <v>34564287</v>
      </c>
      <c r="W34" s="34">
        <v>-1.8993351047631505E-3</v>
      </c>
    </row>
    <row r="35" spans="1:23" ht="21.75" customHeight="1" x14ac:dyDescent="0.25">
      <c r="A35" s="69" t="s">
        <v>39</v>
      </c>
      <c r="B35" s="69"/>
      <c r="D35" s="35">
        <v>42082353</v>
      </c>
      <c r="F35" s="35">
        <v>-6784391250</v>
      </c>
      <c r="H35" s="35">
        <v>0</v>
      </c>
      <c r="J35" s="35">
        <v>-6742308897</v>
      </c>
      <c r="L35" s="34">
        <v>0.17790980551377999</v>
      </c>
      <c r="N35" s="35">
        <v>42082353</v>
      </c>
      <c r="P35" s="70">
        <v>-12714147179</v>
      </c>
      <c r="Q35" s="70"/>
      <c r="S35" s="35">
        <v>-136994247</v>
      </c>
      <c r="U35" s="35">
        <v>-12809059073</v>
      </c>
      <c r="W35" s="34">
        <v>0.70386799983271287</v>
      </c>
    </row>
    <row r="36" spans="1:23" ht="21.75" customHeight="1" x14ac:dyDescent="0.25">
      <c r="A36" s="69" t="s">
        <v>134</v>
      </c>
      <c r="B36" s="69"/>
      <c r="D36" s="35">
        <v>0</v>
      </c>
      <c r="F36" s="35">
        <v>0</v>
      </c>
      <c r="H36" s="35">
        <v>0</v>
      </c>
      <c r="J36" s="35">
        <v>0</v>
      </c>
      <c r="L36" s="34">
        <v>0</v>
      </c>
      <c r="N36" s="35">
        <v>0</v>
      </c>
      <c r="P36" s="70">
        <v>0</v>
      </c>
      <c r="Q36" s="70"/>
      <c r="S36" s="35">
        <v>5467286</v>
      </c>
      <c r="U36" s="35">
        <v>5467286</v>
      </c>
      <c r="W36" s="34">
        <v>-3.0043172097199942E-4</v>
      </c>
    </row>
    <row r="37" spans="1:23" ht="21.75" customHeight="1" x14ac:dyDescent="0.25">
      <c r="A37" s="69" t="s">
        <v>28</v>
      </c>
      <c r="B37" s="69"/>
      <c r="D37" s="35">
        <v>0</v>
      </c>
      <c r="F37" s="35">
        <v>-8350020333</v>
      </c>
      <c r="H37" s="35">
        <v>0</v>
      </c>
      <c r="J37" s="35">
        <v>-8350020333</v>
      </c>
      <c r="L37" s="34">
        <v>0.22033260655576553</v>
      </c>
      <c r="N37" s="35">
        <v>0</v>
      </c>
      <c r="P37" s="70">
        <v>5566680072</v>
      </c>
      <c r="Q37" s="70"/>
      <c r="S37" s="35">
        <v>8864144675</v>
      </c>
      <c r="U37" s="35">
        <v>14430824747</v>
      </c>
      <c r="W37" s="34">
        <v>-0.79298531552703255</v>
      </c>
    </row>
    <row r="38" spans="1:23" ht="21.75" customHeight="1" x14ac:dyDescent="0.25">
      <c r="A38" s="69" t="s">
        <v>21</v>
      </c>
      <c r="B38" s="69"/>
      <c r="D38" s="35">
        <v>299887258</v>
      </c>
      <c r="F38" s="35">
        <v>-1517317920</v>
      </c>
      <c r="H38" s="35">
        <v>0</v>
      </c>
      <c r="J38" s="35">
        <v>-1217430662</v>
      </c>
      <c r="L38" s="34">
        <v>3.2124433278235852E-2</v>
      </c>
      <c r="N38" s="35">
        <v>299887258</v>
      </c>
      <c r="P38" s="70">
        <v>-4735200447</v>
      </c>
      <c r="Q38" s="70"/>
      <c r="S38" s="35">
        <v>0</v>
      </c>
      <c r="U38" s="35">
        <v>-4435313189</v>
      </c>
      <c r="W38" s="34">
        <v>0.24372399293197336</v>
      </c>
    </row>
    <row r="39" spans="1:23" ht="21.75" customHeight="1" x14ac:dyDescent="0.25">
      <c r="A39" s="69" t="s">
        <v>37</v>
      </c>
      <c r="B39" s="69"/>
      <c r="D39" s="35">
        <v>900176160</v>
      </c>
      <c r="F39" s="35">
        <v>-2117326500</v>
      </c>
      <c r="H39" s="35">
        <v>0</v>
      </c>
      <c r="J39" s="35">
        <v>-1217150340</v>
      </c>
      <c r="L39" s="34">
        <v>3.2117036400806598E-2</v>
      </c>
      <c r="N39" s="35">
        <v>900176160</v>
      </c>
      <c r="P39" s="70">
        <v>-3044907547</v>
      </c>
      <c r="Q39" s="70"/>
      <c r="S39" s="35">
        <v>0</v>
      </c>
      <c r="U39" s="35">
        <v>-2144731387</v>
      </c>
      <c r="W39" s="34">
        <v>0.11785469822121493</v>
      </c>
    </row>
    <row r="40" spans="1:23" ht="21.75" customHeight="1" x14ac:dyDescent="0.25">
      <c r="A40" s="69" t="s">
        <v>24</v>
      </c>
      <c r="B40" s="69"/>
      <c r="D40" s="35">
        <v>84363208</v>
      </c>
      <c r="F40" s="35">
        <v>-2065238280</v>
      </c>
      <c r="H40" s="35">
        <v>0</v>
      </c>
      <c r="J40" s="35">
        <v>-1980875072</v>
      </c>
      <c r="L40" s="34">
        <v>5.226949761429997E-2</v>
      </c>
      <c r="N40" s="35">
        <v>84363208</v>
      </c>
      <c r="P40" s="70">
        <v>-7538311104</v>
      </c>
      <c r="Q40" s="70"/>
      <c r="S40" s="35">
        <v>0</v>
      </c>
      <c r="U40" s="35">
        <v>-7453947896</v>
      </c>
      <c r="W40" s="34">
        <v>0.40960037474368344</v>
      </c>
    </row>
    <row r="41" spans="1:23" ht="21.75" customHeight="1" x14ac:dyDescent="0.25">
      <c r="A41" s="69" t="s">
        <v>27</v>
      </c>
      <c r="B41" s="69"/>
      <c r="D41" s="35">
        <v>405316007</v>
      </c>
      <c r="F41" s="35">
        <v>934407000</v>
      </c>
      <c r="H41" s="35">
        <v>0</v>
      </c>
      <c r="J41" s="35">
        <v>1339723007</v>
      </c>
      <c r="L41" s="34">
        <v>-3.5351370466541611E-2</v>
      </c>
      <c r="N41" s="35">
        <v>405316007</v>
      </c>
      <c r="P41" s="70">
        <v>1863659700</v>
      </c>
      <c r="Q41" s="70"/>
      <c r="S41" s="35">
        <v>0</v>
      </c>
      <c r="U41" s="35">
        <v>2268975707</v>
      </c>
      <c r="W41" s="34">
        <v>-0.12468202257896679</v>
      </c>
    </row>
    <row r="42" spans="1:23" ht="21.75" customHeight="1" x14ac:dyDescent="0.25">
      <c r="A42" s="69" t="s">
        <v>43</v>
      </c>
      <c r="B42" s="69"/>
      <c r="D42" s="35">
        <v>0</v>
      </c>
      <c r="F42" s="35">
        <v>-817606125</v>
      </c>
      <c r="H42" s="35">
        <v>0</v>
      </c>
      <c r="J42" s="35">
        <v>-817606125</v>
      </c>
      <c r="L42" s="34">
        <v>2.1574233531535168E-2</v>
      </c>
      <c r="N42" s="35">
        <v>0</v>
      </c>
      <c r="P42" s="70">
        <v>217448438</v>
      </c>
      <c r="Q42" s="70"/>
      <c r="S42" s="35">
        <v>0</v>
      </c>
      <c r="U42" s="35">
        <v>217448438</v>
      </c>
      <c r="W42" s="34">
        <v>-1.1948964888797315E-2</v>
      </c>
    </row>
    <row r="43" spans="1:23" ht="21.75" customHeight="1" x14ac:dyDescent="0.25">
      <c r="A43" s="69" t="s">
        <v>135</v>
      </c>
      <c r="B43" s="69"/>
      <c r="D43" s="35">
        <v>0</v>
      </c>
      <c r="F43" s="35">
        <v>2116829057</v>
      </c>
      <c r="H43" s="35">
        <v>0</v>
      </c>
      <c r="J43" s="35">
        <v>2116829057</v>
      </c>
      <c r="L43" s="34">
        <v>-5.5856925511727752E-2</v>
      </c>
      <c r="N43" s="35">
        <v>0</v>
      </c>
      <c r="P43" s="70">
        <v>4111105021</v>
      </c>
      <c r="Q43" s="70"/>
      <c r="S43" s="35">
        <v>0</v>
      </c>
      <c r="U43" s="35">
        <v>4111105021</v>
      </c>
      <c r="W43" s="34">
        <v>-0.22590849583425079</v>
      </c>
    </row>
    <row r="44" spans="1:23" ht="21.75" customHeight="1" x14ac:dyDescent="0.25">
      <c r="A44" s="69" t="s">
        <v>41</v>
      </c>
      <c r="B44" s="69"/>
      <c r="D44" s="35">
        <v>0</v>
      </c>
      <c r="F44" s="35">
        <v>-983959339</v>
      </c>
      <c r="H44" s="35">
        <v>0</v>
      </c>
      <c r="J44" s="35">
        <v>-983959339</v>
      </c>
      <c r="L44" s="34">
        <v>2.5963808141873913E-2</v>
      </c>
      <c r="N44" s="35">
        <v>0</v>
      </c>
      <c r="P44" s="70">
        <v>-2748111416</v>
      </c>
      <c r="Q44" s="70"/>
      <c r="S44" s="35">
        <v>0</v>
      </c>
      <c r="U44" s="35">
        <v>-2748111416</v>
      </c>
      <c r="W44" s="34">
        <v>0.15101091147082449</v>
      </c>
    </row>
    <row r="45" spans="1:23" ht="21.75" customHeight="1" x14ac:dyDescent="0.25">
      <c r="A45" s="69" t="s">
        <v>19</v>
      </c>
      <c r="B45" s="69"/>
      <c r="D45" s="35">
        <v>0</v>
      </c>
      <c r="F45" s="35">
        <v>-209446</v>
      </c>
      <c r="H45" s="35">
        <v>0</v>
      </c>
      <c r="J45" s="35">
        <v>-209446</v>
      </c>
      <c r="L45" s="34">
        <v>5.5266671543659428E-6</v>
      </c>
      <c r="N45" s="35">
        <v>0</v>
      </c>
      <c r="P45" s="70">
        <v>-121770</v>
      </c>
      <c r="Q45" s="70"/>
      <c r="S45" s="35">
        <v>0</v>
      </c>
      <c r="U45" s="35">
        <v>-121770</v>
      </c>
      <c r="W45" s="34">
        <v>6.6913585026940914E-6</v>
      </c>
    </row>
    <row r="46" spans="1:23" ht="21.75" customHeight="1" x14ac:dyDescent="0.25">
      <c r="A46" s="69" t="s">
        <v>36</v>
      </c>
      <c r="B46" s="69"/>
      <c r="D46" s="35">
        <v>0</v>
      </c>
      <c r="F46" s="35">
        <v>-2773797120</v>
      </c>
      <c r="H46" s="35">
        <v>0</v>
      </c>
      <c r="J46" s="35">
        <v>-2773797120</v>
      </c>
      <c r="L46" s="34">
        <v>7.3192390573125515E-2</v>
      </c>
      <c r="N46" s="35">
        <v>0</v>
      </c>
      <c r="P46" s="70">
        <v>-5712166601</v>
      </c>
      <c r="Q46" s="70"/>
      <c r="S46" s="35">
        <v>0</v>
      </c>
      <c r="U46" s="35">
        <v>-5712166601</v>
      </c>
      <c r="W46" s="34">
        <v>0.31388810507026815</v>
      </c>
    </row>
    <row r="47" spans="1:23" ht="21.75" customHeight="1" x14ac:dyDescent="0.25">
      <c r="A47" s="69" t="s">
        <v>26</v>
      </c>
      <c r="B47" s="69"/>
      <c r="D47" s="35">
        <v>0</v>
      </c>
      <c r="F47" s="35">
        <v>-117737521</v>
      </c>
      <c r="H47" s="35">
        <v>0</v>
      </c>
      <c r="J47" s="35">
        <v>-117737521</v>
      </c>
      <c r="L47" s="34">
        <v>3.1067487092003208E-3</v>
      </c>
      <c r="N47" s="35">
        <v>0</v>
      </c>
      <c r="P47" s="70">
        <v>-2680879322</v>
      </c>
      <c r="Q47" s="70"/>
      <c r="S47" s="35">
        <v>0</v>
      </c>
      <c r="U47" s="35">
        <v>-2680879322</v>
      </c>
      <c r="W47" s="34">
        <v>0.14731645434804524</v>
      </c>
    </row>
    <row r="48" spans="1:23" ht="21.75" customHeight="1" x14ac:dyDescent="0.25">
      <c r="A48" s="79" t="s">
        <v>31</v>
      </c>
      <c r="B48" s="79"/>
      <c r="D48" s="36">
        <v>0</v>
      </c>
      <c r="F48" s="36">
        <v>-648915840</v>
      </c>
      <c r="H48" s="36">
        <v>0</v>
      </c>
      <c r="J48" s="36">
        <v>-648915840</v>
      </c>
      <c r="L48" s="34">
        <v>1.7122990455180741E-2</v>
      </c>
      <c r="N48" s="36">
        <v>0</v>
      </c>
      <c r="P48" s="70">
        <v>-986992689</v>
      </c>
      <c r="Q48" s="70"/>
      <c r="S48" s="36">
        <v>0</v>
      </c>
      <c r="U48" s="36">
        <v>-986992689</v>
      </c>
      <c r="W48" s="34">
        <v>5.4236034504697828E-2</v>
      </c>
    </row>
    <row r="49" spans="1:23" ht="21.75" customHeight="1" thickBot="1" x14ac:dyDescent="0.3">
      <c r="A49" s="68" t="s">
        <v>45</v>
      </c>
      <c r="B49" s="68"/>
      <c r="D49" s="37">
        <v>3238289505</v>
      </c>
      <c r="F49" s="37">
        <v>-41835710224</v>
      </c>
      <c r="H49" s="37">
        <v>-1309603443</v>
      </c>
      <c r="J49" s="37">
        <v>-39907024162</v>
      </c>
      <c r="L49" s="38">
        <f>SUM(L9:L48)</f>
        <v>1.0530296098498586</v>
      </c>
      <c r="N49" s="37">
        <v>5022765670</v>
      </c>
      <c r="Q49" s="12">
        <v>-59763797472</v>
      </c>
      <c r="S49" s="37">
        <v>30324059449</v>
      </c>
      <c r="U49" s="37">
        <v>-24416972353</v>
      </c>
      <c r="W49" s="38">
        <f>SUM(W9:W48)</f>
        <v>1.3417320815003126</v>
      </c>
    </row>
    <row r="50" spans="1:23" ht="13.8" thickTop="1" x14ac:dyDescent="0.25"/>
    <row r="55" spans="1:23" ht="16.8" x14ac:dyDescent="0.25">
      <c r="F55" s="64"/>
      <c r="H55" s="54"/>
      <c r="J55" s="54"/>
      <c r="W55" s="31"/>
    </row>
    <row r="56" spans="1:23" ht="16.8" x14ac:dyDescent="0.25">
      <c r="F56" s="64"/>
      <c r="H56" s="54"/>
      <c r="J56" s="58"/>
    </row>
    <row r="57" spans="1:23" ht="16.8" x14ac:dyDescent="0.25">
      <c r="F57" s="64"/>
      <c r="H57" s="54"/>
      <c r="J57" s="54"/>
    </row>
  </sheetData>
  <mergeCells count="91">
    <mergeCell ref="D6:L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5:B45"/>
    <mergeCell ref="P45:Q45"/>
    <mergeCell ref="A40:B40"/>
    <mergeCell ref="P40:Q40"/>
    <mergeCell ref="A41:B41"/>
    <mergeCell ref="P41:Q41"/>
    <mergeCell ref="A42:B42"/>
    <mergeCell ref="P42:Q42"/>
    <mergeCell ref="A49:B49"/>
    <mergeCell ref="A1:V1"/>
    <mergeCell ref="A2:V2"/>
    <mergeCell ref="A3:V3"/>
    <mergeCell ref="B5:V5"/>
    <mergeCell ref="N6:V6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A7" sqref="A7:XFD7"/>
    </sheetView>
  </sheetViews>
  <sheetFormatPr defaultRowHeight="13.2" x14ac:dyDescent="0.25"/>
  <cols>
    <col min="1" max="1" width="2.5546875" customWidth="1"/>
    <col min="2" max="2" width="49.1093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5.5546875" customWidth="1"/>
    <col min="9" max="9" width="1.33203125" customWidth="1"/>
    <col min="10" max="10" width="19.44140625" customWidth="1"/>
    <col min="11" max="11" width="0.33203125" customWidth="1"/>
    <col min="13" max="13" width="14.88671875" bestFit="1" customWidth="1"/>
  </cols>
  <sheetData>
    <row r="1" spans="1:13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14.4" customHeight="1" x14ac:dyDescent="0.25"/>
    <row r="5" spans="1:13" ht="29.1" customHeight="1" x14ac:dyDescent="0.25">
      <c r="A5" s="24" t="s">
        <v>97</v>
      </c>
      <c r="B5" s="77" t="s">
        <v>98</v>
      </c>
      <c r="C5" s="77"/>
      <c r="D5" s="77"/>
      <c r="E5" s="77"/>
      <c r="F5" s="77"/>
      <c r="G5" s="77"/>
      <c r="H5" s="77"/>
      <c r="I5" s="77"/>
      <c r="J5" s="77"/>
    </row>
    <row r="6" spans="1:13" ht="14.4" customHeight="1" x14ac:dyDescent="0.25"/>
    <row r="7" spans="1:13" ht="15.6" customHeight="1" x14ac:dyDescent="0.25">
      <c r="A7" s="71" t="s">
        <v>99</v>
      </c>
      <c r="B7" s="71"/>
      <c r="D7" s="20" t="s">
        <v>100</v>
      </c>
      <c r="F7" s="20" t="s">
        <v>89</v>
      </c>
      <c r="H7" s="20" t="s">
        <v>101</v>
      </c>
      <c r="J7" s="20" t="s">
        <v>102</v>
      </c>
    </row>
    <row r="8" spans="1:13" ht="21.75" customHeight="1" x14ac:dyDescent="0.25">
      <c r="A8" s="72" t="s">
        <v>103</v>
      </c>
      <c r="B8" s="72"/>
      <c r="D8" s="39" t="s">
        <v>104</v>
      </c>
      <c r="F8" s="40">
        <v>-39907024162</v>
      </c>
      <c r="H8" s="41">
        <v>2.192922767870717</v>
      </c>
      <c r="I8" s="42"/>
      <c r="J8" s="41">
        <f>'1'!AB35</f>
        <v>0.88823674455826918</v>
      </c>
      <c r="M8" s="58"/>
    </row>
    <row r="9" spans="1:13" ht="21.75" customHeight="1" x14ac:dyDescent="0.25">
      <c r="A9" s="69" t="s">
        <v>105</v>
      </c>
      <c r="B9" s="69"/>
      <c r="D9" s="43" t="s">
        <v>106</v>
      </c>
      <c r="F9" s="44">
        <v>0</v>
      </c>
      <c r="H9" s="45">
        <v>0</v>
      </c>
      <c r="I9" s="42"/>
      <c r="J9" s="45">
        <v>0</v>
      </c>
      <c r="M9" s="58"/>
    </row>
    <row r="10" spans="1:13" ht="21.75" customHeight="1" x14ac:dyDescent="0.25">
      <c r="A10" s="69" t="s">
        <v>107</v>
      </c>
      <c r="B10" s="69"/>
      <c r="D10" s="43" t="s">
        <v>108</v>
      </c>
      <c r="F10" s="44">
        <v>722915744</v>
      </c>
      <c r="H10" s="45">
        <v>-3.9724796011709161E-2</v>
      </c>
      <c r="I10" s="42"/>
      <c r="J10" s="45">
        <v>1.6125279546858619E-3</v>
      </c>
    </row>
    <row r="11" spans="1:13" ht="21.75" customHeight="1" x14ac:dyDescent="0.25">
      <c r="A11" s="69" t="s">
        <v>109</v>
      </c>
      <c r="B11" s="69"/>
      <c r="D11" s="43" t="s">
        <v>110</v>
      </c>
      <c r="F11" s="44">
        <v>638753116</v>
      </c>
      <c r="H11" s="45">
        <v>-3.5099992558667532E-2</v>
      </c>
      <c r="I11" s="42"/>
      <c r="J11" s="45">
        <f>'5'!L13</f>
        <v>5.4836463627730515E-2</v>
      </c>
    </row>
    <row r="12" spans="1:13" ht="21.75" customHeight="1" x14ac:dyDescent="0.25">
      <c r="A12" s="79" t="s">
        <v>111</v>
      </c>
      <c r="B12" s="79"/>
      <c r="D12" s="43" t="s">
        <v>112</v>
      </c>
      <c r="F12" s="46">
        <v>325396468</v>
      </c>
      <c r="H12" s="47">
        <v>-1.7880795129329274E-2</v>
      </c>
      <c r="I12" s="42"/>
      <c r="J12" s="47">
        <v>7.258258038519681E-4</v>
      </c>
    </row>
    <row r="13" spans="1:13" ht="21.75" customHeight="1" x14ac:dyDescent="0.25">
      <c r="A13" s="68" t="s">
        <v>45</v>
      </c>
      <c r="B13" s="68"/>
      <c r="D13" s="6"/>
      <c r="F13" s="48">
        <v>-38219958834</v>
      </c>
      <c r="H13" s="49">
        <f>SUM(H8:H12)</f>
        <v>2.1002171841710111</v>
      </c>
      <c r="I13" s="42"/>
      <c r="J13" s="49">
        <f>SUM(J8:J12)</f>
        <v>0.94541156194453757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topLeftCell="A4" workbookViewId="0">
      <selection activeCell="M19" sqref="M19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14.33203125" customWidth="1"/>
    <col min="10" max="10" width="1.33203125" customWidth="1"/>
    <col min="11" max="11" width="12.109375" bestFit="1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2.109375" bestFit="1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1.75" customHeight="1" x14ac:dyDescent="0.25">
      <c r="A2" s="75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1.75" customHeight="1" x14ac:dyDescent="0.2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4" customHeight="1" x14ac:dyDescent="0.25"/>
    <row r="5" spans="1:19" ht="23.4" x14ac:dyDescent="0.25">
      <c r="A5" s="77" t="s">
        <v>118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0.399999999999999" x14ac:dyDescent="0.25">
      <c r="A6" s="80" t="s">
        <v>47</v>
      </c>
      <c r="C6" s="71" t="s">
        <v>155</v>
      </c>
      <c r="D6" s="71"/>
      <c r="E6" s="71"/>
      <c r="F6" s="71"/>
      <c r="G6" s="71"/>
      <c r="I6" s="71" t="s">
        <v>115</v>
      </c>
      <c r="J6" s="71"/>
      <c r="K6" s="71"/>
      <c r="L6" s="71"/>
      <c r="M6" s="71"/>
      <c r="O6" s="71" t="s">
        <v>116</v>
      </c>
      <c r="P6" s="71"/>
      <c r="Q6" s="71"/>
      <c r="R6" s="71"/>
      <c r="S6" s="71"/>
    </row>
    <row r="7" spans="1:19" ht="40.799999999999997" x14ac:dyDescent="0.25">
      <c r="A7" s="71"/>
      <c r="C7" s="50" t="s">
        <v>156</v>
      </c>
      <c r="D7" s="1"/>
      <c r="E7" s="50" t="s">
        <v>157</v>
      </c>
      <c r="F7" s="1"/>
      <c r="G7" s="50" t="s">
        <v>158</v>
      </c>
      <c r="I7" s="50" t="s">
        <v>159</v>
      </c>
      <c r="J7" s="1"/>
      <c r="K7" s="50" t="s">
        <v>160</v>
      </c>
      <c r="L7" s="1"/>
      <c r="M7" s="50" t="s">
        <v>161</v>
      </c>
      <c r="O7" s="50" t="s">
        <v>159</v>
      </c>
      <c r="P7" s="1"/>
      <c r="Q7" s="50" t="s">
        <v>160</v>
      </c>
      <c r="R7" s="1"/>
      <c r="S7" s="50" t="s">
        <v>161</v>
      </c>
    </row>
    <row r="8" spans="1:19" ht="21.75" customHeight="1" x14ac:dyDescent="0.25">
      <c r="A8" s="2" t="s">
        <v>35</v>
      </c>
      <c r="C8" s="2" t="s">
        <v>162</v>
      </c>
      <c r="E8" s="3">
        <v>2800000</v>
      </c>
      <c r="G8" s="3">
        <v>20</v>
      </c>
      <c r="I8" s="3">
        <v>56000000</v>
      </c>
      <c r="K8" s="3">
        <v>7820860</v>
      </c>
      <c r="M8" s="3">
        <v>48179140</v>
      </c>
      <c r="O8" s="3">
        <v>56000000</v>
      </c>
      <c r="Q8" s="3">
        <v>7820860</v>
      </c>
      <c r="S8" s="3">
        <v>48179140</v>
      </c>
    </row>
    <row r="9" spans="1:19" ht="21.75" customHeight="1" x14ac:dyDescent="0.25">
      <c r="A9" s="5" t="s">
        <v>129</v>
      </c>
      <c r="C9" s="5" t="s">
        <v>163</v>
      </c>
      <c r="E9" s="6">
        <v>543489</v>
      </c>
      <c r="G9" s="6">
        <v>2320</v>
      </c>
      <c r="I9" s="6">
        <v>0</v>
      </c>
      <c r="K9" s="6">
        <v>0</v>
      </c>
      <c r="M9" s="6">
        <v>0</v>
      </c>
      <c r="O9" s="6">
        <v>1260894480</v>
      </c>
      <c r="Q9" s="6">
        <v>0</v>
      </c>
      <c r="S9" s="6">
        <v>1260894480</v>
      </c>
    </row>
    <row r="10" spans="1:19" ht="21.75" customHeight="1" x14ac:dyDescent="0.25">
      <c r="A10" s="5" t="s">
        <v>39</v>
      </c>
      <c r="C10" s="5" t="s">
        <v>164</v>
      </c>
      <c r="E10" s="6">
        <v>7000000</v>
      </c>
      <c r="G10" s="6">
        <v>7</v>
      </c>
      <c r="I10" s="6">
        <v>49000000</v>
      </c>
      <c r="K10" s="6">
        <v>6917647</v>
      </c>
      <c r="M10" s="6">
        <v>42082353</v>
      </c>
      <c r="O10" s="6">
        <v>49000000</v>
      </c>
      <c r="Q10" s="6">
        <v>6917647</v>
      </c>
      <c r="S10" s="6">
        <v>42082353</v>
      </c>
    </row>
    <row r="11" spans="1:19" ht="21.75" customHeight="1" x14ac:dyDescent="0.25">
      <c r="A11" s="5" t="s">
        <v>23</v>
      </c>
      <c r="C11" s="5" t="s">
        <v>9</v>
      </c>
      <c r="E11" s="6">
        <v>15000000</v>
      </c>
      <c r="G11" s="6">
        <v>90</v>
      </c>
      <c r="I11" s="6">
        <v>1350000000</v>
      </c>
      <c r="K11" s="6">
        <v>192630652</v>
      </c>
      <c r="M11" s="6">
        <v>1157369348</v>
      </c>
      <c r="O11" s="6">
        <v>1350000000</v>
      </c>
      <c r="Q11" s="6">
        <v>192630652</v>
      </c>
      <c r="S11" s="6">
        <v>1157369348</v>
      </c>
    </row>
    <row r="12" spans="1:19" ht="21.75" customHeight="1" x14ac:dyDescent="0.25">
      <c r="A12" s="5" t="s">
        <v>21</v>
      </c>
      <c r="C12" s="5" t="s">
        <v>9</v>
      </c>
      <c r="E12" s="6">
        <v>31800000</v>
      </c>
      <c r="G12" s="6">
        <v>11</v>
      </c>
      <c r="I12" s="6">
        <v>349800000</v>
      </c>
      <c r="K12" s="6">
        <v>49912742</v>
      </c>
      <c r="M12" s="6">
        <v>299887258</v>
      </c>
      <c r="O12" s="6">
        <v>349800000</v>
      </c>
      <c r="Q12" s="6">
        <v>49912742</v>
      </c>
      <c r="S12" s="6">
        <v>299887258</v>
      </c>
    </row>
    <row r="13" spans="1:19" ht="21.75" customHeight="1" x14ac:dyDescent="0.25">
      <c r="A13" s="5" t="s">
        <v>22</v>
      </c>
      <c r="C13" s="5" t="s">
        <v>9</v>
      </c>
      <c r="E13" s="6">
        <v>23400000</v>
      </c>
      <c r="G13" s="6">
        <v>15</v>
      </c>
      <c r="I13" s="6">
        <v>351000000</v>
      </c>
      <c r="K13" s="6">
        <v>50083969</v>
      </c>
      <c r="M13" s="6">
        <v>300916031</v>
      </c>
      <c r="O13" s="6">
        <v>351000000</v>
      </c>
      <c r="Q13" s="6">
        <v>50083969</v>
      </c>
      <c r="S13" s="6">
        <v>300916031</v>
      </c>
    </row>
    <row r="14" spans="1:19" ht="21.75" customHeight="1" x14ac:dyDescent="0.25">
      <c r="A14" s="5" t="s">
        <v>125</v>
      </c>
      <c r="C14" s="5" t="s">
        <v>165</v>
      </c>
      <c r="E14" s="6">
        <v>1816473</v>
      </c>
      <c r="G14" s="6">
        <v>266</v>
      </c>
      <c r="I14" s="6">
        <v>0</v>
      </c>
      <c r="K14" s="6">
        <v>0</v>
      </c>
      <c r="M14" s="6">
        <v>0</v>
      </c>
      <c r="O14" s="6">
        <v>483181818</v>
      </c>
      <c r="Q14" s="6">
        <v>54600133</v>
      </c>
      <c r="S14" s="6">
        <v>428581685</v>
      </c>
    </row>
    <row r="15" spans="1:19" ht="21.75" customHeight="1" x14ac:dyDescent="0.25">
      <c r="A15" s="5" t="s">
        <v>37</v>
      </c>
      <c r="C15" s="5" t="s">
        <v>9</v>
      </c>
      <c r="E15" s="6">
        <v>3000000</v>
      </c>
      <c r="G15" s="6">
        <v>350</v>
      </c>
      <c r="I15" s="6">
        <v>1050000000</v>
      </c>
      <c r="K15" s="6">
        <v>149823840</v>
      </c>
      <c r="M15" s="6">
        <v>900176160</v>
      </c>
      <c r="O15" s="6">
        <v>1050000000</v>
      </c>
      <c r="Q15" s="6">
        <v>149823840</v>
      </c>
      <c r="S15" s="6">
        <v>900176160</v>
      </c>
    </row>
    <row r="16" spans="1:19" ht="21.75" customHeight="1" x14ac:dyDescent="0.25">
      <c r="A16" s="5" t="s">
        <v>24</v>
      </c>
      <c r="C16" s="5" t="s">
        <v>166</v>
      </c>
      <c r="E16" s="6">
        <v>4900000</v>
      </c>
      <c r="G16" s="6">
        <v>20</v>
      </c>
      <c r="I16" s="6">
        <v>98000000</v>
      </c>
      <c r="K16" s="6">
        <v>13636792</v>
      </c>
      <c r="M16" s="6">
        <v>84363208</v>
      </c>
      <c r="O16" s="6">
        <v>98000000</v>
      </c>
      <c r="Q16" s="6">
        <v>13636792</v>
      </c>
      <c r="S16" s="6">
        <v>84363208</v>
      </c>
    </row>
    <row r="17" spans="1:19" ht="21.75" customHeight="1" x14ac:dyDescent="0.25">
      <c r="A17" s="5" t="s">
        <v>33</v>
      </c>
      <c r="C17" s="5" t="s">
        <v>167</v>
      </c>
      <c r="E17" s="6">
        <v>3800000</v>
      </c>
      <c r="G17" s="6">
        <v>25</v>
      </c>
      <c r="I17" s="6">
        <v>0</v>
      </c>
      <c r="K17" s="6">
        <v>0</v>
      </c>
      <c r="M17" s="6">
        <v>0</v>
      </c>
      <c r="O17" s="6">
        <v>95000000</v>
      </c>
      <c r="Q17" s="6">
        <v>0</v>
      </c>
      <c r="S17" s="6">
        <v>95000000</v>
      </c>
    </row>
    <row r="18" spans="1:19" ht="21.75" customHeight="1" x14ac:dyDescent="0.25">
      <c r="A18" s="5" t="s">
        <v>27</v>
      </c>
      <c r="C18" s="5" t="s">
        <v>168</v>
      </c>
      <c r="E18" s="6">
        <v>200000</v>
      </c>
      <c r="G18" s="6">
        <v>2350</v>
      </c>
      <c r="I18" s="6">
        <v>470000000</v>
      </c>
      <c r="K18" s="6">
        <v>64683993</v>
      </c>
      <c r="M18" s="6">
        <v>405316007</v>
      </c>
      <c r="O18" s="6">
        <v>470000000</v>
      </c>
      <c r="Q18" s="6">
        <v>64683993</v>
      </c>
      <c r="S18" s="6">
        <v>405316007</v>
      </c>
    </row>
    <row r="19" spans="1:19" ht="21.75" customHeight="1" x14ac:dyDescent="0.25">
      <c r="A19" s="11" t="s">
        <v>45</v>
      </c>
      <c r="I19" s="12">
        <v>3773800000</v>
      </c>
      <c r="K19" s="12">
        <v>535510495</v>
      </c>
      <c r="M19" s="12">
        <v>3238289505</v>
      </c>
      <c r="O19" s="12">
        <v>5612876298</v>
      </c>
      <c r="Q19" s="12">
        <v>590110628</v>
      </c>
      <c r="S19" s="12">
        <v>5022765670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2025-07-27T08:47:32Z</dcterms:created>
  <dcterms:modified xsi:type="dcterms:W3CDTF">2025-07-31T07:47:10Z</dcterms:modified>
</cp:coreProperties>
</file>